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JC PERSONAL\POLÍTICA\2022-ELECCIÓN DE JÓVENES\ELECCIÓN JÓVENES 2022 FORMULARIOS\"/>
    </mc:Choice>
  </mc:AlternateContent>
  <bookViews>
    <workbookView xWindow="0" yWindow="0" windowWidth="20460" windowHeight="7020" tabRatio="719"/>
  </bookViews>
  <sheets>
    <sheet name="INSTRUCCIONES" sheetId="9" r:id="rId1"/>
    <sheet name="Ingreso_NACIONAL" sheetId="5" r:id="rId2"/>
    <sheet name="Planilla NACIONAL" sheetId="2" r:id="rId3"/>
    <sheet name="Ingreso_DEPARTAMENTAL" sheetId="14" r:id="rId4"/>
    <sheet name="Planilla DEPARTAMENTAL" sheetId="13" r:id="rId5"/>
  </sheets>
  <definedNames>
    <definedName name="_xlnm.Print_Titles" localSheetId="4">'Planilla DEPARTAMENTAL'!$1:$9</definedName>
    <definedName name="_xlnm.Print_Titles" localSheetId="2">'Planilla NACIONAL'!$1:$9</definedName>
  </definedNames>
  <calcPr calcId="162913"/>
</workbook>
</file>

<file path=xl/calcChain.xml><?xml version="1.0" encoding="utf-8"?>
<calcChain xmlns="http://schemas.openxmlformats.org/spreadsheetml/2006/main">
  <c r="C7" i="14" l="1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B63" i="13"/>
  <c r="C63" i="13"/>
  <c r="B64" i="13"/>
  <c r="C64" i="13"/>
  <c r="B65" i="13"/>
  <c r="C65" i="13"/>
  <c r="B66" i="13"/>
  <c r="C66" i="13"/>
  <c r="B67" i="13"/>
  <c r="C67" i="13"/>
  <c r="B68" i="13"/>
  <c r="C68" i="13"/>
  <c r="B69" i="13"/>
  <c r="C69" i="13"/>
  <c r="B70" i="13"/>
  <c r="C70" i="13"/>
  <c r="B71" i="13"/>
  <c r="C71" i="13"/>
  <c r="B72" i="13"/>
  <c r="C72" i="13"/>
  <c r="B73" i="13"/>
  <c r="C73" i="13"/>
  <c r="B74" i="13"/>
  <c r="C74" i="13"/>
  <c r="B75" i="13"/>
  <c r="C75" i="13"/>
  <c r="B76" i="13"/>
  <c r="C76" i="13"/>
  <c r="B77" i="13"/>
  <c r="C77" i="13"/>
  <c r="B78" i="13"/>
  <c r="C78" i="13"/>
  <c r="B79" i="13"/>
  <c r="C79" i="13"/>
  <c r="B80" i="13"/>
  <c r="C80" i="13"/>
  <c r="B81" i="13"/>
  <c r="C81" i="13"/>
  <c r="B82" i="13"/>
  <c r="C82" i="13"/>
  <c r="B83" i="13"/>
  <c r="C83" i="13"/>
  <c r="B84" i="13"/>
  <c r="C84" i="13"/>
  <c r="B85" i="13"/>
  <c r="C85" i="13"/>
  <c r="B86" i="13"/>
  <c r="C86" i="13"/>
  <c r="B87" i="13"/>
  <c r="C87" i="13"/>
  <c r="B88" i="13"/>
  <c r="C88" i="13"/>
  <c r="B89" i="13"/>
  <c r="C89" i="13"/>
  <c r="B90" i="13"/>
  <c r="C90" i="13"/>
  <c r="B91" i="13"/>
  <c r="C91" i="13"/>
  <c r="B92" i="13"/>
  <c r="C92" i="13"/>
  <c r="B93" i="13"/>
  <c r="C93" i="13"/>
  <c r="B94" i="13"/>
  <c r="C94" i="13"/>
  <c r="B95" i="13"/>
  <c r="C95" i="13"/>
  <c r="B96" i="13"/>
  <c r="C96" i="13"/>
  <c r="B97" i="13"/>
  <c r="C97" i="13"/>
  <c r="B98" i="13"/>
  <c r="C98" i="13"/>
  <c r="B99" i="13"/>
  <c r="C99" i="13"/>
  <c r="B100" i="13"/>
  <c r="C100" i="13"/>
  <c r="B101" i="13"/>
  <c r="C101" i="13"/>
  <c r="B102" i="13"/>
  <c r="C102" i="13"/>
  <c r="B103" i="13"/>
  <c r="C103" i="13"/>
  <c r="B104" i="13"/>
  <c r="C104" i="13"/>
  <c r="B105" i="13"/>
  <c r="C105" i="13"/>
  <c r="B106" i="13"/>
  <c r="C106" i="13"/>
  <c r="B107" i="13"/>
  <c r="C107" i="13"/>
  <c r="B108" i="13"/>
  <c r="C108" i="13"/>
  <c r="B109" i="13"/>
  <c r="C109" i="13"/>
  <c r="B110" i="13"/>
  <c r="C110" i="13"/>
  <c r="B111" i="13"/>
  <c r="C111" i="13"/>
  <c r="B112" i="13"/>
  <c r="C112" i="13"/>
  <c r="B113" i="13"/>
  <c r="C113" i="13"/>
  <c r="B114" i="13"/>
  <c r="C114" i="13"/>
  <c r="B115" i="13"/>
  <c r="C115" i="13"/>
  <c r="B116" i="13"/>
  <c r="C116" i="13"/>
  <c r="B117" i="13"/>
  <c r="C117" i="13"/>
  <c r="B118" i="13"/>
  <c r="C118" i="13"/>
  <c r="B119" i="13"/>
  <c r="C119" i="13"/>
  <c r="B120" i="13"/>
  <c r="C120" i="13"/>
  <c r="B121" i="13"/>
  <c r="C121" i="13"/>
  <c r="B122" i="13"/>
  <c r="C122" i="13"/>
  <c r="B123" i="13"/>
  <c r="C123" i="13"/>
  <c r="B124" i="13"/>
  <c r="C124" i="13"/>
  <c r="B125" i="13"/>
  <c r="C125" i="13"/>
  <c r="B126" i="13"/>
  <c r="C126" i="13"/>
  <c r="B127" i="13"/>
  <c r="C127" i="13"/>
  <c r="B128" i="13"/>
  <c r="C128" i="13"/>
  <c r="B129" i="13"/>
  <c r="C129" i="13"/>
  <c r="B130" i="13"/>
  <c r="C130" i="13"/>
  <c r="B131" i="13"/>
  <c r="C131" i="13"/>
  <c r="B132" i="13"/>
  <c r="C132" i="13"/>
  <c r="B133" i="13"/>
  <c r="C133" i="13"/>
  <c r="B134" i="13"/>
  <c r="C134" i="13"/>
  <c r="B135" i="13"/>
  <c r="C135" i="13"/>
  <c r="B136" i="13"/>
  <c r="C136" i="13"/>
  <c r="B137" i="13"/>
  <c r="C137" i="13"/>
  <c r="B138" i="13"/>
  <c r="C138" i="13"/>
  <c r="B139" i="13"/>
  <c r="C139" i="13"/>
  <c r="B140" i="13"/>
  <c r="C140" i="13"/>
  <c r="B141" i="13"/>
  <c r="C141" i="13"/>
  <c r="B142" i="13"/>
  <c r="C142" i="13"/>
  <c r="B143" i="13"/>
  <c r="C143" i="13"/>
  <c r="B144" i="13"/>
  <c r="C144" i="13"/>
  <c r="B145" i="13"/>
  <c r="C145" i="13"/>
  <c r="B146" i="13"/>
  <c r="C146" i="13"/>
  <c r="B147" i="13"/>
  <c r="C147" i="13"/>
  <c r="B148" i="13"/>
  <c r="C148" i="13"/>
  <c r="B149" i="13"/>
  <c r="C149" i="13"/>
  <c r="B150" i="13"/>
  <c r="C150" i="13"/>
  <c r="B151" i="13"/>
  <c r="C151" i="13"/>
  <c r="B152" i="13"/>
  <c r="C152" i="13"/>
  <c r="B153" i="13"/>
  <c r="C153" i="13"/>
  <c r="B154" i="13"/>
  <c r="C154" i="13"/>
  <c r="B155" i="13"/>
  <c r="C155" i="13"/>
  <c r="B156" i="13"/>
  <c r="C156" i="13"/>
  <c r="B157" i="13"/>
  <c r="C157" i="13"/>
  <c r="B158" i="13"/>
  <c r="C158" i="13"/>
  <c r="B159" i="13"/>
  <c r="C159" i="13"/>
  <c r="B160" i="13"/>
  <c r="C160" i="13"/>
  <c r="B161" i="13"/>
  <c r="C161" i="13"/>
  <c r="B162" i="13"/>
  <c r="C162" i="13"/>
  <c r="B163" i="13"/>
  <c r="C163" i="13"/>
  <c r="B164" i="13"/>
  <c r="C164" i="13"/>
  <c r="B165" i="13"/>
  <c r="C165" i="13"/>
  <c r="B166" i="13"/>
  <c r="C166" i="13"/>
  <c r="B167" i="13"/>
  <c r="C167" i="13"/>
  <c r="B168" i="13"/>
  <c r="C168" i="13"/>
  <c r="B169" i="13"/>
  <c r="C169" i="13"/>
  <c r="B170" i="13"/>
  <c r="C170" i="13"/>
  <c r="B171" i="13"/>
  <c r="C171" i="13"/>
  <c r="B172" i="13"/>
  <c r="C172" i="13"/>
  <c r="B173" i="13"/>
  <c r="C173" i="13"/>
  <c r="B174" i="13"/>
  <c r="C174" i="13"/>
  <c r="B175" i="13"/>
  <c r="C175" i="13"/>
  <c r="B176" i="13"/>
  <c r="C176" i="13"/>
  <c r="B177" i="13"/>
  <c r="C177" i="13"/>
  <c r="B178" i="13"/>
  <c r="C178" i="13"/>
  <c r="B179" i="13"/>
  <c r="C179" i="13"/>
  <c r="B180" i="13"/>
  <c r="C180" i="13"/>
  <c r="B181" i="13"/>
  <c r="C181" i="13"/>
  <c r="B182" i="13"/>
  <c r="C182" i="13"/>
  <c r="B183" i="13"/>
  <c r="C183" i="13"/>
  <c r="B184" i="13"/>
  <c r="C184" i="13"/>
  <c r="B185" i="13"/>
  <c r="C185" i="13"/>
  <c r="B186" i="13"/>
  <c r="C186" i="13"/>
  <c r="B187" i="13"/>
  <c r="C187" i="13"/>
  <c r="B188" i="13"/>
  <c r="C188" i="13"/>
  <c r="B189" i="13"/>
  <c r="C189" i="13"/>
  <c r="B190" i="13"/>
  <c r="C190" i="13"/>
  <c r="B191" i="13"/>
  <c r="C191" i="13"/>
  <c r="B192" i="13"/>
  <c r="C192" i="13"/>
  <c r="B193" i="13"/>
  <c r="C193" i="13"/>
  <c r="B194" i="13"/>
  <c r="C194" i="13"/>
  <c r="B195" i="13"/>
  <c r="C195" i="13"/>
  <c r="B196" i="13"/>
  <c r="C196" i="13"/>
  <c r="B197" i="13"/>
  <c r="C197" i="13"/>
  <c r="B198" i="13"/>
  <c r="C198" i="13"/>
  <c r="B199" i="13"/>
  <c r="C199" i="13"/>
  <c r="B200" i="13"/>
  <c r="C200" i="13"/>
  <c r="B201" i="13"/>
  <c r="C201" i="13"/>
  <c r="B202" i="13"/>
  <c r="C202" i="13"/>
  <c r="B203" i="13"/>
  <c r="C203" i="13"/>
  <c r="B204" i="13"/>
  <c r="C204" i="13"/>
  <c r="B205" i="13"/>
  <c r="C205" i="13"/>
  <c r="B206" i="13"/>
  <c r="C206" i="13"/>
  <c r="B207" i="13"/>
  <c r="C207" i="13"/>
  <c r="B208" i="13"/>
  <c r="C208" i="13"/>
  <c r="B209" i="13"/>
  <c r="C209" i="13"/>
  <c r="B11" i="13"/>
  <c r="C11" i="13"/>
  <c r="B12" i="13"/>
  <c r="C12" i="13"/>
  <c r="B13" i="13"/>
  <c r="C13" i="13"/>
  <c r="C10" i="13"/>
  <c r="B10" i="13"/>
  <c r="A5" i="14"/>
  <c r="A3" i="14"/>
  <c r="U210" i="14"/>
  <c r="Z209" i="14"/>
  <c r="Y209" i="14"/>
  <c r="X209" i="14"/>
  <c r="V209" i="14"/>
  <c r="U209" i="14"/>
  <c r="T209" i="14"/>
  <c r="G209" i="14"/>
  <c r="W209" i="14" s="1"/>
  <c r="Z208" i="14"/>
  <c r="Y208" i="14"/>
  <c r="V208" i="14"/>
  <c r="U208" i="14"/>
  <c r="T208" i="14"/>
  <c r="G208" i="14"/>
  <c r="W208" i="14" s="1"/>
  <c r="F5" i="14" s="1"/>
  <c r="G5" i="14" s="1"/>
  <c r="Z207" i="14"/>
  <c r="X207" i="14"/>
  <c r="V207" i="14"/>
  <c r="U207" i="14"/>
  <c r="T207" i="14"/>
  <c r="G207" i="14"/>
  <c r="W207" i="14" s="1"/>
  <c r="Z206" i="14"/>
  <c r="Y206" i="14"/>
  <c r="V206" i="14"/>
  <c r="U206" i="14"/>
  <c r="T206" i="14"/>
  <c r="G206" i="14"/>
  <c r="W206" i="14" s="1"/>
  <c r="Z205" i="14"/>
  <c r="X205" i="14"/>
  <c r="V205" i="14"/>
  <c r="U205" i="14"/>
  <c r="T205" i="14"/>
  <c r="G205" i="14"/>
  <c r="B205" i="14" s="1"/>
  <c r="A205" i="13" s="1"/>
  <c r="Z204" i="14"/>
  <c r="Y204" i="14"/>
  <c r="V204" i="14"/>
  <c r="U204" i="14"/>
  <c r="T204" i="14"/>
  <c r="G204" i="14"/>
  <c r="W204" i="14" s="1"/>
  <c r="Z203" i="14"/>
  <c r="X203" i="14"/>
  <c r="V203" i="14"/>
  <c r="U203" i="14"/>
  <c r="T203" i="14"/>
  <c r="G203" i="14"/>
  <c r="W203" i="14" s="1"/>
  <c r="Z202" i="14"/>
  <c r="Y202" i="14"/>
  <c r="V202" i="14"/>
  <c r="U202" i="14"/>
  <c r="T202" i="14"/>
  <c r="G202" i="14"/>
  <c r="W202" i="14" s="1"/>
  <c r="Z201" i="14"/>
  <c r="X201" i="14"/>
  <c r="V201" i="14"/>
  <c r="U201" i="14"/>
  <c r="T201" i="14"/>
  <c r="G201" i="14"/>
  <c r="W201" i="14" s="1"/>
  <c r="Z200" i="14"/>
  <c r="Y200" i="14"/>
  <c r="V200" i="14"/>
  <c r="U200" i="14"/>
  <c r="T200" i="14"/>
  <c r="G200" i="14"/>
  <c r="W200" i="14" s="1"/>
  <c r="Z199" i="14"/>
  <c r="X199" i="14"/>
  <c r="V199" i="14"/>
  <c r="U199" i="14"/>
  <c r="T199" i="14"/>
  <c r="G199" i="14"/>
  <c r="W199" i="14" s="1"/>
  <c r="Z198" i="14"/>
  <c r="Y198" i="14"/>
  <c r="V198" i="14"/>
  <c r="U198" i="14"/>
  <c r="T198" i="14"/>
  <c r="G198" i="14"/>
  <c r="W198" i="14" s="1"/>
  <c r="Z197" i="14"/>
  <c r="X197" i="14"/>
  <c r="V197" i="14"/>
  <c r="U197" i="14"/>
  <c r="T197" i="14"/>
  <c r="G197" i="14"/>
  <c r="W197" i="14" s="1"/>
  <c r="Z196" i="14"/>
  <c r="Y196" i="14"/>
  <c r="V196" i="14"/>
  <c r="AB196" i="14" s="1"/>
  <c r="U196" i="14"/>
  <c r="T196" i="14"/>
  <c r="G196" i="14"/>
  <c r="W196" i="14" s="1"/>
  <c r="Z195" i="14"/>
  <c r="X195" i="14"/>
  <c r="V195" i="14"/>
  <c r="U195" i="14"/>
  <c r="T195" i="14"/>
  <c r="G195" i="14"/>
  <c r="B195" i="14" s="1"/>
  <c r="A195" i="13" s="1"/>
  <c r="Z194" i="14"/>
  <c r="Y194" i="14"/>
  <c r="V194" i="14"/>
  <c r="U194" i="14"/>
  <c r="T194" i="14"/>
  <c r="G194" i="14"/>
  <c r="W194" i="14" s="1"/>
  <c r="Z193" i="14"/>
  <c r="X193" i="14"/>
  <c r="V193" i="14"/>
  <c r="U193" i="14"/>
  <c r="T193" i="14"/>
  <c r="G193" i="14"/>
  <c r="B193" i="14" s="1"/>
  <c r="A193" i="13" s="1"/>
  <c r="Z192" i="14"/>
  <c r="Y192" i="14"/>
  <c r="V192" i="14"/>
  <c r="U192" i="14"/>
  <c r="T192" i="14"/>
  <c r="G192" i="14"/>
  <c r="W192" i="14" s="1"/>
  <c r="Z191" i="14"/>
  <c r="X191" i="14"/>
  <c r="V191" i="14"/>
  <c r="U191" i="14"/>
  <c r="T191" i="14"/>
  <c r="G191" i="14"/>
  <c r="B191" i="14" s="1"/>
  <c r="A191" i="13" s="1"/>
  <c r="Z190" i="14"/>
  <c r="Y190" i="14"/>
  <c r="V190" i="14"/>
  <c r="AB190" i="14" s="1"/>
  <c r="U190" i="14"/>
  <c r="T190" i="14"/>
  <c r="G190" i="14"/>
  <c r="W190" i="14" s="1"/>
  <c r="Z189" i="14"/>
  <c r="X189" i="14"/>
  <c r="V189" i="14"/>
  <c r="U189" i="14"/>
  <c r="T189" i="14"/>
  <c r="G189" i="14"/>
  <c r="W189" i="14" s="1"/>
  <c r="Z188" i="14"/>
  <c r="Y188" i="14"/>
  <c r="V188" i="14"/>
  <c r="U188" i="14"/>
  <c r="T188" i="14"/>
  <c r="G188" i="14"/>
  <c r="W188" i="14" s="1"/>
  <c r="Z187" i="14"/>
  <c r="X187" i="14"/>
  <c r="V187" i="14"/>
  <c r="U187" i="14"/>
  <c r="T187" i="14"/>
  <c r="G187" i="14"/>
  <c r="W187" i="14" s="1"/>
  <c r="Z186" i="14"/>
  <c r="Y186" i="14"/>
  <c r="V186" i="14"/>
  <c r="U186" i="14"/>
  <c r="T186" i="14"/>
  <c r="G186" i="14"/>
  <c r="W186" i="14" s="1"/>
  <c r="Z185" i="14"/>
  <c r="X185" i="14"/>
  <c r="V185" i="14"/>
  <c r="AB184" i="14" s="1"/>
  <c r="U185" i="14"/>
  <c r="T185" i="14"/>
  <c r="G185" i="14"/>
  <c r="W185" i="14" s="1"/>
  <c r="AA184" i="14"/>
  <c r="Z184" i="14"/>
  <c r="Y184" i="14"/>
  <c r="V184" i="14"/>
  <c r="U184" i="14"/>
  <c r="T184" i="14"/>
  <c r="H184" i="14"/>
  <c r="G184" i="14"/>
  <c r="W184" i="14" s="1"/>
  <c r="Z183" i="14"/>
  <c r="X183" i="14"/>
  <c r="V183" i="14"/>
  <c r="U183" i="14"/>
  <c r="T183" i="14"/>
  <c r="G183" i="14"/>
  <c r="B183" i="14" s="1"/>
  <c r="A183" i="13" s="1"/>
  <c r="Z182" i="14"/>
  <c r="Y182" i="14"/>
  <c r="V182" i="14"/>
  <c r="U182" i="14"/>
  <c r="T182" i="14"/>
  <c r="G182" i="14"/>
  <c r="W182" i="14" s="1"/>
  <c r="Z181" i="14"/>
  <c r="X181" i="14"/>
  <c r="V181" i="14"/>
  <c r="U181" i="14"/>
  <c r="T181" i="14"/>
  <c r="G181" i="14"/>
  <c r="B181" i="14" s="1"/>
  <c r="A181" i="13" s="1"/>
  <c r="Z180" i="14"/>
  <c r="Y180" i="14"/>
  <c r="V180" i="14"/>
  <c r="U180" i="14"/>
  <c r="T180" i="14"/>
  <c r="G180" i="14"/>
  <c r="W180" i="14" s="1"/>
  <c r="Z179" i="14"/>
  <c r="X179" i="14"/>
  <c r="V179" i="14"/>
  <c r="U179" i="14"/>
  <c r="T179" i="14"/>
  <c r="G179" i="14"/>
  <c r="B179" i="14" s="1"/>
  <c r="A179" i="13" s="1"/>
  <c r="Z178" i="14"/>
  <c r="Y178" i="14"/>
  <c r="V178" i="14"/>
  <c r="U178" i="14"/>
  <c r="AA178" i="14" s="1"/>
  <c r="T178" i="14"/>
  <c r="G178" i="14"/>
  <c r="W178" i="14" s="1"/>
  <c r="Z177" i="14"/>
  <c r="X177" i="14"/>
  <c r="V177" i="14"/>
  <c r="U177" i="14"/>
  <c r="T177" i="14"/>
  <c r="G177" i="14"/>
  <c r="W177" i="14" s="1"/>
  <c r="Z176" i="14"/>
  <c r="Y176" i="14"/>
  <c r="V176" i="14"/>
  <c r="U176" i="14"/>
  <c r="T176" i="14"/>
  <c r="G176" i="14"/>
  <c r="W176" i="14" s="1"/>
  <c r="Z175" i="14"/>
  <c r="X175" i="14"/>
  <c r="V175" i="14"/>
  <c r="U175" i="14"/>
  <c r="T175" i="14"/>
  <c r="G175" i="14"/>
  <c r="W175" i="14" s="1"/>
  <c r="Z174" i="14"/>
  <c r="Y174" i="14"/>
  <c r="V174" i="14"/>
  <c r="U174" i="14"/>
  <c r="T174" i="14"/>
  <c r="G174" i="14"/>
  <c r="W174" i="14" s="1"/>
  <c r="Z173" i="14"/>
  <c r="X173" i="14"/>
  <c r="V173" i="14"/>
  <c r="U173" i="14"/>
  <c r="T173" i="14"/>
  <c r="G173" i="14"/>
  <c r="W173" i="14" s="1"/>
  <c r="Z172" i="14"/>
  <c r="Y172" i="14"/>
  <c r="V172" i="14"/>
  <c r="U172" i="14"/>
  <c r="AA172" i="14" s="1"/>
  <c r="T172" i="14"/>
  <c r="G172" i="14"/>
  <c r="W172" i="14" s="1"/>
  <c r="Z171" i="14"/>
  <c r="X171" i="14"/>
  <c r="V171" i="14"/>
  <c r="U171" i="14"/>
  <c r="T171" i="14"/>
  <c r="G171" i="14"/>
  <c r="B171" i="14" s="1"/>
  <c r="A171" i="13" s="1"/>
  <c r="Z170" i="14"/>
  <c r="Y170" i="14"/>
  <c r="V170" i="14"/>
  <c r="AB166" i="14" s="1"/>
  <c r="U170" i="14"/>
  <c r="T170" i="14"/>
  <c r="G170" i="14"/>
  <c r="W170" i="14" s="1"/>
  <c r="Z169" i="14"/>
  <c r="X169" i="14"/>
  <c r="V169" i="14"/>
  <c r="U169" i="14"/>
  <c r="T169" i="14"/>
  <c r="G169" i="14"/>
  <c r="B169" i="14" s="1"/>
  <c r="A169" i="13" s="1"/>
  <c r="Z168" i="14"/>
  <c r="Y168" i="14"/>
  <c r="V168" i="14"/>
  <c r="U168" i="14"/>
  <c r="T168" i="14"/>
  <c r="G168" i="14"/>
  <c r="W168" i="14" s="1"/>
  <c r="Z167" i="14"/>
  <c r="Y167" i="14"/>
  <c r="X167" i="14"/>
  <c r="V167" i="14"/>
  <c r="U167" i="14"/>
  <c r="AA166" i="14" s="1"/>
  <c r="T167" i="14"/>
  <c r="G167" i="14"/>
  <c r="B167" i="14" s="1"/>
  <c r="A167" i="13" s="1"/>
  <c r="Z166" i="14"/>
  <c r="Y166" i="14"/>
  <c r="V166" i="14"/>
  <c r="U166" i="14"/>
  <c r="T166" i="14"/>
  <c r="G166" i="14"/>
  <c r="W166" i="14" s="1"/>
  <c r="Z165" i="14"/>
  <c r="X165" i="14"/>
  <c r="V165" i="14"/>
  <c r="U165" i="14"/>
  <c r="T165" i="14"/>
  <c r="G165" i="14"/>
  <c r="W165" i="14" s="1"/>
  <c r="Z164" i="14"/>
  <c r="Y164" i="14"/>
  <c r="V164" i="14"/>
  <c r="U164" i="14"/>
  <c r="T164" i="14"/>
  <c r="G164" i="14"/>
  <c r="Z163" i="14"/>
  <c r="X163" i="14"/>
  <c r="V163" i="14"/>
  <c r="U163" i="14"/>
  <c r="T163" i="14"/>
  <c r="G163" i="14"/>
  <c r="B163" i="14" s="1"/>
  <c r="A163" i="13" s="1"/>
  <c r="Z162" i="14"/>
  <c r="Y162" i="14"/>
  <c r="X162" i="14"/>
  <c r="V162" i="14"/>
  <c r="U162" i="14"/>
  <c r="T162" i="14"/>
  <c r="G162" i="14"/>
  <c r="W162" i="14" s="1"/>
  <c r="Z161" i="14"/>
  <c r="X161" i="14"/>
  <c r="V161" i="14"/>
  <c r="AB160" i="14" s="1"/>
  <c r="U161" i="14"/>
  <c r="T161" i="14"/>
  <c r="G161" i="14"/>
  <c r="W161" i="14" s="1"/>
  <c r="AA160" i="14"/>
  <c r="X164" i="14" s="1"/>
  <c r="Z160" i="14"/>
  <c r="Y160" i="14"/>
  <c r="V160" i="14"/>
  <c r="U160" i="14"/>
  <c r="T160" i="14"/>
  <c r="G160" i="14"/>
  <c r="W160" i="14" s="1"/>
  <c r="Z159" i="14"/>
  <c r="X159" i="14"/>
  <c r="V159" i="14"/>
  <c r="U159" i="14"/>
  <c r="T159" i="14"/>
  <c r="G159" i="14"/>
  <c r="W159" i="14" s="1"/>
  <c r="Z158" i="14"/>
  <c r="Y158" i="14"/>
  <c r="V158" i="14"/>
  <c r="U158" i="14"/>
  <c r="T158" i="14"/>
  <c r="G158" i="14"/>
  <c r="W158" i="14" s="1"/>
  <c r="Z157" i="14"/>
  <c r="X157" i="14"/>
  <c r="V157" i="14"/>
  <c r="U157" i="14"/>
  <c r="T157" i="14"/>
  <c r="G157" i="14"/>
  <c r="B157" i="14" s="1"/>
  <c r="A157" i="13" s="1"/>
  <c r="Z156" i="14"/>
  <c r="Y156" i="14"/>
  <c r="V156" i="14"/>
  <c r="U156" i="14"/>
  <c r="T156" i="14"/>
  <c r="G156" i="14"/>
  <c r="W156" i="14" s="1"/>
  <c r="Z155" i="14"/>
  <c r="X155" i="14"/>
  <c r="V155" i="14"/>
  <c r="U155" i="14"/>
  <c r="T155" i="14"/>
  <c r="G155" i="14"/>
  <c r="W155" i="14" s="1"/>
  <c r="Z154" i="14"/>
  <c r="Y154" i="14"/>
  <c r="V154" i="14"/>
  <c r="AB154" i="14" s="1"/>
  <c r="U154" i="14"/>
  <c r="T154" i="14"/>
  <c r="G154" i="14"/>
  <c r="W154" i="14" s="1"/>
  <c r="Z153" i="14"/>
  <c r="X153" i="14"/>
  <c r="V153" i="14"/>
  <c r="U153" i="14"/>
  <c r="T153" i="14"/>
  <c r="G153" i="14"/>
  <c r="B153" i="14" s="1"/>
  <c r="A153" i="13" s="1"/>
  <c r="Z152" i="14"/>
  <c r="Y152" i="14"/>
  <c r="V152" i="14"/>
  <c r="U152" i="14"/>
  <c r="T152" i="14"/>
  <c r="G152" i="14"/>
  <c r="W152" i="14" s="1"/>
  <c r="Z151" i="14"/>
  <c r="Y151" i="14"/>
  <c r="X151" i="14"/>
  <c r="V151" i="14"/>
  <c r="U151" i="14"/>
  <c r="T151" i="14"/>
  <c r="G151" i="14"/>
  <c r="W151" i="14" s="1"/>
  <c r="Z150" i="14"/>
  <c r="Y150" i="14"/>
  <c r="V150" i="14"/>
  <c r="U150" i="14"/>
  <c r="T150" i="14"/>
  <c r="G150" i="14"/>
  <c r="Z149" i="14"/>
  <c r="X149" i="14"/>
  <c r="V149" i="14"/>
  <c r="U149" i="14"/>
  <c r="T149" i="14"/>
  <c r="G149" i="14"/>
  <c r="B149" i="14" s="1"/>
  <c r="A149" i="13" s="1"/>
  <c r="Z148" i="14"/>
  <c r="Y148" i="14"/>
  <c r="V148" i="14"/>
  <c r="AB148" i="14" s="1"/>
  <c r="U148" i="14"/>
  <c r="AA148" i="14" s="1"/>
  <c r="T148" i="14"/>
  <c r="G148" i="14"/>
  <c r="W148" i="14" s="1"/>
  <c r="Z147" i="14"/>
  <c r="X147" i="14"/>
  <c r="V147" i="14"/>
  <c r="U147" i="14"/>
  <c r="T147" i="14"/>
  <c r="G147" i="14"/>
  <c r="B147" i="14" s="1"/>
  <c r="A147" i="13" s="1"/>
  <c r="Z146" i="14"/>
  <c r="Y146" i="14"/>
  <c r="V146" i="14"/>
  <c r="U146" i="14"/>
  <c r="AA142" i="14" s="1"/>
  <c r="T146" i="14"/>
  <c r="G146" i="14"/>
  <c r="W146" i="14" s="1"/>
  <c r="Z145" i="14"/>
  <c r="X145" i="14"/>
  <c r="V145" i="14"/>
  <c r="U145" i="14"/>
  <c r="T145" i="14"/>
  <c r="G145" i="14"/>
  <c r="W145" i="14" s="1"/>
  <c r="Z144" i="14"/>
  <c r="Y144" i="14"/>
  <c r="V144" i="14"/>
  <c r="U144" i="14"/>
  <c r="T144" i="14"/>
  <c r="G144" i="14"/>
  <c r="W144" i="14" s="1"/>
  <c r="Z143" i="14"/>
  <c r="X143" i="14"/>
  <c r="V143" i="14"/>
  <c r="U143" i="14"/>
  <c r="T143" i="14"/>
  <c r="G143" i="14"/>
  <c r="B143" i="14" s="1"/>
  <c r="A143" i="13" s="1"/>
  <c r="Z142" i="14"/>
  <c r="Y142" i="14"/>
  <c r="V142" i="14"/>
  <c r="AB142" i="14" s="1"/>
  <c r="U142" i="14"/>
  <c r="T142" i="14"/>
  <c r="G142" i="14"/>
  <c r="W142" i="14" s="1"/>
  <c r="Z141" i="14"/>
  <c r="X141" i="14"/>
  <c r="V141" i="14"/>
  <c r="U141" i="14"/>
  <c r="T141" i="14"/>
  <c r="G141" i="14"/>
  <c r="W141" i="14" s="1"/>
  <c r="Z140" i="14"/>
  <c r="Y140" i="14"/>
  <c r="V140" i="14"/>
  <c r="U140" i="14"/>
  <c r="T140" i="14"/>
  <c r="G140" i="14"/>
  <c r="W140" i="14" s="1"/>
  <c r="Z139" i="14"/>
  <c r="X139" i="14"/>
  <c r="V139" i="14"/>
  <c r="U139" i="14"/>
  <c r="T139" i="14"/>
  <c r="G139" i="14"/>
  <c r="W139" i="14" s="1"/>
  <c r="Z138" i="14"/>
  <c r="Y138" i="14"/>
  <c r="V138" i="14"/>
  <c r="U138" i="14"/>
  <c r="T138" i="14"/>
  <c r="G138" i="14"/>
  <c r="W138" i="14" s="1"/>
  <c r="Z137" i="14"/>
  <c r="X137" i="14"/>
  <c r="V137" i="14"/>
  <c r="AB136" i="14" s="1"/>
  <c r="U137" i="14"/>
  <c r="T137" i="14"/>
  <c r="G137" i="14"/>
  <c r="W137" i="14" s="1"/>
  <c r="Z136" i="14"/>
  <c r="Y136" i="14"/>
  <c r="V136" i="14"/>
  <c r="U136" i="14"/>
  <c r="AA136" i="14" s="1"/>
  <c r="T136" i="14"/>
  <c r="G136" i="14"/>
  <c r="W136" i="14" s="1"/>
  <c r="Z135" i="14"/>
  <c r="X135" i="14"/>
  <c r="V135" i="14"/>
  <c r="U135" i="14"/>
  <c r="T135" i="14"/>
  <c r="G135" i="14"/>
  <c r="B135" i="14" s="1"/>
  <c r="A135" i="13" s="1"/>
  <c r="Z134" i="14"/>
  <c r="Y134" i="14"/>
  <c r="V134" i="14"/>
  <c r="U134" i="14"/>
  <c r="T134" i="14"/>
  <c r="G134" i="14"/>
  <c r="W134" i="14" s="1"/>
  <c r="Z133" i="14"/>
  <c r="X133" i="14"/>
  <c r="V133" i="14"/>
  <c r="U133" i="14"/>
  <c r="T133" i="14"/>
  <c r="G133" i="14"/>
  <c r="B133" i="14" s="1"/>
  <c r="A133" i="13" s="1"/>
  <c r="Z132" i="14"/>
  <c r="Y132" i="14"/>
  <c r="V132" i="14"/>
  <c r="U132" i="14"/>
  <c r="T132" i="14"/>
  <c r="G132" i="14"/>
  <c r="W132" i="14" s="1"/>
  <c r="Z131" i="14"/>
  <c r="X131" i="14"/>
  <c r="V131" i="14"/>
  <c r="U131" i="14"/>
  <c r="T131" i="14"/>
  <c r="G131" i="14"/>
  <c r="W131" i="14" s="1"/>
  <c r="Z130" i="14"/>
  <c r="Y130" i="14"/>
  <c r="V130" i="14"/>
  <c r="AB130" i="14" s="1"/>
  <c r="U130" i="14"/>
  <c r="T130" i="14"/>
  <c r="G130" i="14"/>
  <c r="W130" i="14" s="1"/>
  <c r="Z129" i="14"/>
  <c r="X129" i="14"/>
  <c r="V129" i="14"/>
  <c r="U129" i="14"/>
  <c r="T129" i="14"/>
  <c r="G129" i="14"/>
  <c r="W129" i="14" s="1"/>
  <c r="Z128" i="14"/>
  <c r="Y128" i="14"/>
  <c r="X128" i="14"/>
  <c r="V128" i="14"/>
  <c r="U128" i="14"/>
  <c r="T128" i="14"/>
  <c r="G128" i="14"/>
  <c r="W128" i="14" s="1"/>
  <c r="Z127" i="14"/>
  <c r="X127" i="14"/>
  <c r="V127" i="14"/>
  <c r="U127" i="14"/>
  <c r="T127" i="14"/>
  <c r="G127" i="14"/>
  <c r="W127" i="14" s="1"/>
  <c r="Z126" i="14"/>
  <c r="Y126" i="14"/>
  <c r="V126" i="14"/>
  <c r="U126" i="14"/>
  <c r="T126" i="14"/>
  <c r="G126" i="14"/>
  <c r="W126" i="14" s="1"/>
  <c r="Z125" i="14"/>
  <c r="X125" i="14"/>
  <c r="V125" i="14"/>
  <c r="U125" i="14"/>
  <c r="T125" i="14"/>
  <c r="G125" i="14"/>
  <c r="W125" i="14" s="1"/>
  <c r="AA124" i="14"/>
  <c r="Z124" i="14"/>
  <c r="Y124" i="14"/>
  <c r="V124" i="14"/>
  <c r="U124" i="14"/>
  <c r="T124" i="14"/>
  <c r="G124" i="14"/>
  <c r="W124" i="14" s="1"/>
  <c r="Z123" i="14"/>
  <c r="X123" i="14"/>
  <c r="V123" i="14"/>
  <c r="U123" i="14"/>
  <c r="T123" i="14"/>
  <c r="G123" i="14"/>
  <c r="B123" i="14" s="1"/>
  <c r="A123" i="13" s="1"/>
  <c r="Z122" i="14"/>
  <c r="Y122" i="14"/>
  <c r="V122" i="14"/>
  <c r="U122" i="14"/>
  <c r="T122" i="14"/>
  <c r="G122" i="14"/>
  <c r="W122" i="14" s="1"/>
  <c r="Z121" i="14"/>
  <c r="X121" i="14"/>
  <c r="V121" i="14"/>
  <c r="U121" i="14"/>
  <c r="AA118" i="14" s="1"/>
  <c r="T121" i="14"/>
  <c r="G121" i="14"/>
  <c r="W121" i="14" s="1"/>
  <c r="Z120" i="14"/>
  <c r="Y120" i="14"/>
  <c r="V120" i="14"/>
  <c r="U120" i="14"/>
  <c r="T120" i="14"/>
  <c r="G120" i="14"/>
  <c r="W120" i="14" s="1"/>
  <c r="Z119" i="14"/>
  <c r="X119" i="14"/>
  <c r="V119" i="14"/>
  <c r="U119" i="14"/>
  <c r="T119" i="14"/>
  <c r="G119" i="14"/>
  <c r="B119" i="14" s="1"/>
  <c r="A119" i="13" s="1"/>
  <c r="Z118" i="14"/>
  <c r="Y118" i="14"/>
  <c r="V118" i="14"/>
  <c r="AB118" i="14" s="1"/>
  <c r="Y119" i="14" s="1"/>
  <c r="U118" i="14"/>
  <c r="T118" i="14"/>
  <c r="G118" i="14"/>
  <c r="W118" i="14" s="1"/>
  <c r="Z117" i="14"/>
  <c r="X117" i="14"/>
  <c r="V117" i="14"/>
  <c r="U117" i="14"/>
  <c r="T117" i="14"/>
  <c r="G117" i="14"/>
  <c r="W117" i="14" s="1"/>
  <c r="Z116" i="14"/>
  <c r="Y116" i="14"/>
  <c r="V116" i="14"/>
  <c r="U116" i="14"/>
  <c r="T116" i="14"/>
  <c r="G116" i="14"/>
  <c r="W116" i="14" s="1"/>
  <c r="Z115" i="14"/>
  <c r="X115" i="14"/>
  <c r="V115" i="14"/>
  <c r="U115" i="14"/>
  <c r="T115" i="14"/>
  <c r="G115" i="14"/>
  <c r="W115" i="14" s="1"/>
  <c r="Z114" i="14"/>
  <c r="Y114" i="14"/>
  <c r="V114" i="14"/>
  <c r="U114" i="14"/>
  <c r="T114" i="14"/>
  <c r="G114" i="14"/>
  <c r="W114" i="14" s="1"/>
  <c r="Z113" i="14"/>
  <c r="X113" i="14"/>
  <c r="V113" i="14"/>
  <c r="U113" i="14"/>
  <c r="T113" i="14"/>
  <c r="G113" i="14"/>
  <c r="W113" i="14" s="1"/>
  <c r="Z112" i="14"/>
  <c r="Y112" i="14"/>
  <c r="V112" i="14"/>
  <c r="U112" i="14"/>
  <c r="AA112" i="14" s="1"/>
  <c r="T112" i="14"/>
  <c r="G112" i="14"/>
  <c r="W112" i="14" s="1"/>
  <c r="Z111" i="14"/>
  <c r="X111" i="14"/>
  <c r="V111" i="14"/>
  <c r="U111" i="14"/>
  <c r="T111" i="14"/>
  <c r="G111" i="14"/>
  <c r="B111" i="14" s="1"/>
  <c r="A111" i="13" s="1"/>
  <c r="Z110" i="14"/>
  <c r="Y110" i="14"/>
  <c r="V110" i="14"/>
  <c r="U110" i="14"/>
  <c r="T110" i="14"/>
  <c r="G110" i="14"/>
  <c r="W110" i="14" s="1"/>
  <c r="Z109" i="14"/>
  <c r="X109" i="14"/>
  <c r="V109" i="14"/>
  <c r="U109" i="14"/>
  <c r="T109" i="14"/>
  <c r="G109" i="14"/>
  <c r="W109" i="14" s="1"/>
  <c r="Z108" i="14"/>
  <c r="Y108" i="14"/>
  <c r="V108" i="14"/>
  <c r="U108" i="14"/>
  <c r="T108" i="14"/>
  <c r="G108" i="14"/>
  <c r="W108" i="14" s="1"/>
  <c r="Z107" i="14"/>
  <c r="X107" i="14"/>
  <c r="V107" i="14"/>
  <c r="U107" i="14"/>
  <c r="T107" i="14"/>
  <c r="G107" i="14"/>
  <c r="B107" i="14" s="1"/>
  <c r="A107" i="13" s="1"/>
  <c r="AA106" i="14"/>
  <c r="Z106" i="14"/>
  <c r="Y106" i="14"/>
  <c r="V106" i="14"/>
  <c r="AB106" i="14" s="1"/>
  <c r="U106" i="14"/>
  <c r="T106" i="14"/>
  <c r="G106" i="14"/>
  <c r="W106" i="14" s="1"/>
  <c r="Z105" i="14"/>
  <c r="X105" i="14"/>
  <c r="V105" i="14"/>
  <c r="U105" i="14"/>
  <c r="T105" i="14"/>
  <c r="G105" i="14"/>
  <c r="W105" i="14" s="1"/>
  <c r="Z104" i="14"/>
  <c r="Y104" i="14"/>
  <c r="V104" i="14"/>
  <c r="U104" i="14"/>
  <c r="T104" i="14"/>
  <c r="G104" i="14"/>
  <c r="W104" i="14" s="1"/>
  <c r="Z103" i="14"/>
  <c r="X103" i="14"/>
  <c r="V103" i="14"/>
  <c r="U103" i="14"/>
  <c r="T103" i="14"/>
  <c r="G103" i="14"/>
  <c r="W103" i="14" s="1"/>
  <c r="Z102" i="14"/>
  <c r="Y102" i="14"/>
  <c r="V102" i="14"/>
  <c r="U102" i="14"/>
  <c r="T102" i="14"/>
  <c r="G102" i="14"/>
  <c r="W102" i="14" s="1"/>
  <c r="Z101" i="14"/>
  <c r="Y101" i="14"/>
  <c r="X101" i="14"/>
  <c r="V101" i="14"/>
  <c r="U101" i="14"/>
  <c r="T101" i="14"/>
  <c r="G101" i="14"/>
  <c r="W101" i="14" s="1"/>
  <c r="AB100" i="14"/>
  <c r="Y103" i="14" s="1"/>
  <c r="AA100" i="14"/>
  <c r="X104" i="14" s="1"/>
  <c r="Z100" i="14"/>
  <c r="Y100" i="14"/>
  <c r="V100" i="14"/>
  <c r="U100" i="14"/>
  <c r="T100" i="14"/>
  <c r="H100" i="14"/>
  <c r="G100" i="14"/>
  <c r="W100" i="14" s="1"/>
  <c r="Z99" i="14"/>
  <c r="X99" i="14"/>
  <c r="V99" i="14"/>
  <c r="U99" i="14"/>
  <c r="T99" i="14"/>
  <c r="G99" i="14"/>
  <c r="W99" i="14" s="1"/>
  <c r="Z98" i="14"/>
  <c r="Y98" i="14"/>
  <c r="V98" i="14"/>
  <c r="AB94" i="14" s="1"/>
  <c r="U98" i="14"/>
  <c r="T98" i="14"/>
  <c r="G98" i="14"/>
  <c r="W98" i="14" s="1"/>
  <c r="Z97" i="14"/>
  <c r="X97" i="14"/>
  <c r="V97" i="14"/>
  <c r="U97" i="14"/>
  <c r="T97" i="14"/>
  <c r="G97" i="14"/>
  <c r="B97" i="14" s="1"/>
  <c r="A97" i="13" s="1"/>
  <c r="Z96" i="14"/>
  <c r="Y96" i="14"/>
  <c r="V96" i="14"/>
  <c r="U96" i="14"/>
  <c r="T96" i="14"/>
  <c r="G96" i="14"/>
  <c r="W96" i="14" s="1"/>
  <c r="Z95" i="14"/>
  <c r="X95" i="14"/>
  <c r="V95" i="14"/>
  <c r="U95" i="14"/>
  <c r="T95" i="14"/>
  <c r="G95" i="14"/>
  <c r="W95" i="14" s="1"/>
  <c r="Z94" i="14"/>
  <c r="Y94" i="14"/>
  <c r="V94" i="14"/>
  <c r="U94" i="14"/>
  <c r="T94" i="14"/>
  <c r="G94" i="14"/>
  <c r="W94" i="14" s="1"/>
  <c r="Z93" i="14"/>
  <c r="X93" i="14"/>
  <c r="V93" i="14"/>
  <c r="U93" i="14"/>
  <c r="T93" i="14"/>
  <c r="G93" i="14"/>
  <c r="W93" i="14" s="1"/>
  <c r="Z92" i="14"/>
  <c r="Y92" i="14"/>
  <c r="V92" i="14"/>
  <c r="U92" i="14"/>
  <c r="T92" i="14"/>
  <c r="G92" i="14"/>
  <c r="W92" i="14" s="1"/>
  <c r="Z91" i="14"/>
  <c r="X91" i="14"/>
  <c r="V91" i="14"/>
  <c r="U91" i="14"/>
  <c r="T91" i="14"/>
  <c r="G91" i="14"/>
  <c r="W91" i="14" s="1"/>
  <c r="Z90" i="14"/>
  <c r="Y90" i="14"/>
  <c r="V90" i="14"/>
  <c r="U90" i="14"/>
  <c r="T90" i="14"/>
  <c r="G90" i="14"/>
  <c r="W90" i="14" s="1"/>
  <c r="Z89" i="14"/>
  <c r="X89" i="14"/>
  <c r="V89" i="14"/>
  <c r="U89" i="14"/>
  <c r="T89" i="14"/>
  <c r="G89" i="14"/>
  <c r="W89" i="14" s="1"/>
  <c r="Z88" i="14"/>
  <c r="Y88" i="14"/>
  <c r="V88" i="14"/>
  <c r="U88" i="14"/>
  <c r="T88" i="14"/>
  <c r="G88" i="14"/>
  <c r="W88" i="14" s="1"/>
  <c r="Z87" i="14"/>
  <c r="X87" i="14"/>
  <c r="V87" i="14"/>
  <c r="U87" i="14"/>
  <c r="T87" i="14"/>
  <c r="G87" i="14"/>
  <c r="B87" i="14" s="1"/>
  <c r="A87" i="13" s="1"/>
  <c r="Z86" i="14"/>
  <c r="Y86" i="14"/>
  <c r="V86" i="14"/>
  <c r="U86" i="14"/>
  <c r="T86" i="14"/>
  <c r="G86" i="14"/>
  <c r="W86" i="14" s="1"/>
  <c r="Z85" i="14"/>
  <c r="X85" i="14"/>
  <c r="V85" i="14"/>
  <c r="U85" i="14"/>
  <c r="AA82" i="14" s="1"/>
  <c r="T85" i="14"/>
  <c r="G85" i="14"/>
  <c r="W85" i="14" s="1"/>
  <c r="Z84" i="14"/>
  <c r="Y84" i="14"/>
  <c r="V84" i="14"/>
  <c r="U84" i="14"/>
  <c r="T84" i="14"/>
  <c r="G84" i="14"/>
  <c r="W84" i="14" s="1"/>
  <c r="Z83" i="14"/>
  <c r="X83" i="14"/>
  <c r="V83" i="14"/>
  <c r="U83" i="14"/>
  <c r="T83" i="14"/>
  <c r="G83" i="14"/>
  <c r="B83" i="14" s="1"/>
  <c r="A83" i="13" s="1"/>
  <c r="Z82" i="14"/>
  <c r="Y82" i="14"/>
  <c r="V82" i="14"/>
  <c r="AB82" i="14" s="1"/>
  <c r="U82" i="14"/>
  <c r="T82" i="14"/>
  <c r="G82" i="14"/>
  <c r="W82" i="14" s="1"/>
  <c r="Z81" i="14"/>
  <c r="X81" i="14"/>
  <c r="V81" i="14"/>
  <c r="U81" i="14"/>
  <c r="AA76" i="14" s="1"/>
  <c r="T81" i="14"/>
  <c r="G81" i="14"/>
  <c r="W81" i="14" s="1"/>
  <c r="Z80" i="14"/>
  <c r="Y80" i="14"/>
  <c r="V80" i="14"/>
  <c r="U80" i="14"/>
  <c r="T80" i="14"/>
  <c r="G80" i="14"/>
  <c r="W80" i="14" s="1"/>
  <c r="Z79" i="14"/>
  <c r="X79" i="14"/>
  <c r="V79" i="14"/>
  <c r="U79" i="14"/>
  <c r="T79" i="14"/>
  <c r="G79" i="14"/>
  <c r="B79" i="14" s="1"/>
  <c r="A79" i="13" s="1"/>
  <c r="Z78" i="14"/>
  <c r="Y78" i="14"/>
  <c r="V78" i="14"/>
  <c r="U78" i="14"/>
  <c r="T78" i="14"/>
  <c r="G78" i="14"/>
  <c r="W78" i="14" s="1"/>
  <c r="Z77" i="14"/>
  <c r="Y77" i="14"/>
  <c r="X77" i="14"/>
  <c r="V77" i="14"/>
  <c r="U77" i="14"/>
  <c r="T77" i="14"/>
  <c r="G77" i="14"/>
  <c r="W77" i="14" s="1"/>
  <c r="AB76" i="14"/>
  <c r="Y79" i="14" s="1"/>
  <c r="Z76" i="14"/>
  <c r="Y76" i="14"/>
  <c r="V76" i="14"/>
  <c r="U76" i="14"/>
  <c r="T76" i="14"/>
  <c r="G76" i="14"/>
  <c r="W76" i="14" s="1"/>
  <c r="Z75" i="14"/>
  <c r="X75" i="14"/>
  <c r="V75" i="14"/>
  <c r="U75" i="14"/>
  <c r="T75" i="14"/>
  <c r="G75" i="14"/>
  <c r="W75" i="14" s="1"/>
  <c r="Z74" i="14"/>
  <c r="Y74" i="14"/>
  <c r="V74" i="14"/>
  <c r="U74" i="14"/>
  <c r="T74" i="14"/>
  <c r="G74" i="14"/>
  <c r="W74" i="14" s="1"/>
  <c r="Z73" i="14"/>
  <c r="X73" i="14"/>
  <c r="V73" i="14"/>
  <c r="U73" i="14"/>
  <c r="T73" i="14"/>
  <c r="G73" i="14"/>
  <c r="W73" i="14" s="1"/>
  <c r="Z72" i="14"/>
  <c r="Y72" i="14"/>
  <c r="V72" i="14"/>
  <c r="U72" i="14"/>
  <c r="T72" i="14"/>
  <c r="G72" i="14"/>
  <c r="W72" i="14" s="1"/>
  <c r="Z71" i="14"/>
  <c r="X71" i="14"/>
  <c r="V71" i="14"/>
  <c r="U71" i="14"/>
  <c r="T71" i="14"/>
  <c r="G71" i="14"/>
  <c r="W71" i="14" s="1"/>
  <c r="Z70" i="14"/>
  <c r="Y70" i="14"/>
  <c r="V70" i="14"/>
  <c r="AB70" i="14" s="1"/>
  <c r="U70" i="14"/>
  <c r="AA70" i="14" s="1"/>
  <c r="T70" i="14"/>
  <c r="G70" i="14"/>
  <c r="W70" i="14" s="1"/>
  <c r="Z69" i="14"/>
  <c r="X69" i="14"/>
  <c r="V69" i="14"/>
  <c r="U69" i="14"/>
  <c r="T69" i="14"/>
  <c r="G69" i="14"/>
  <c r="B69" i="14" s="1"/>
  <c r="A69" i="13" s="1"/>
  <c r="Z68" i="14"/>
  <c r="Y68" i="14"/>
  <c r="V68" i="14"/>
  <c r="U68" i="14"/>
  <c r="T68" i="14"/>
  <c r="G68" i="14"/>
  <c r="W68" i="14" s="1"/>
  <c r="Z67" i="14"/>
  <c r="X67" i="14"/>
  <c r="V67" i="14"/>
  <c r="U67" i="14"/>
  <c r="AA64" i="14" s="1"/>
  <c r="T67" i="14"/>
  <c r="G67" i="14"/>
  <c r="W67" i="14" s="1"/>
  <c r="Z66" i="14"/>
  <c r="Y66" i="14"/>
  <c r="V66" i="14"/>
  <c r="U66" i="14"/>
  <c r="T66" i="14"/>
  <c r="G66" i="14"/>
  <c r="W66" i="14" s="1"/>
  <c r="Z65" i="14"/>
  <c r="X65" i="14"/>
  <c r="V65" i="14"/>
  <c r="U65" i="14"/>
  <c r="T65" i="14"/>
  <c r="G65" i="14"/>
  <c r="B65" i="14" s="1"/>
  <c r="A65" i="13" s="1"/>
  <c r="Z64" i="14"/>
  <c r="Y64" i="14"/>
  <c r="V64" i="14"/>
  <c r="AB64" i="14" s="1"/>
  <c r="U64" i="14"/>
  <c r="T64" i="14"/>
  <c r="G64" i="14"/>
  <c r="W64" i="14" s="1"/>
  <c r="Z63" i="14"/>
  <c r="X63" i="14"/>
  <c r="V63" i="14"/>
  <c r="U63" i="14"/>
  <c r="T63" i="14"/>
  <c r="G63" i="14"/>
  <c r="W63" i="14" s="1"/>
  <c r="Z62" i="14"/>
  <c r="Y62" i="14"/>
  <c r="V62" i="14"/>
  <c r="U62" i="14"/>
  <c r="T62" i="14"/>
  <c r="G62" i="14"/>
  <c r="W62" i="14" s="1"/>
  <c r="Z61" i="14"/>
  <c r="X61" i="14"/>
  <c r="V61" i="14"/>
  <c r="AB58" i="14" s="1"/>
  <c r="U61" i="14"/>
  <c r="T61" i="14"/>
  <c r="G61" i="14"/>
  <c r="W61" i="14" s="1"/>
  <c r="Z60" i="14"/>
  <c r="Y60" i="14"/>
  <c r="V60" i="14"/>
  <c r="U60" i="14"/>
  <c r="T60" i="14"/>
  <c r="G60" i="14"/>
  <c r="W60" i="14" s="1"/>
  <c r="Z59" i="14"/>
  <c r="X59" i="14"/>
  <c r="V59" i="14"/>
  <c r="U59" i="14"/>
  <c r="T59" i="14"/>
  <c r="G59" i="14"/>
  <c r="W59" i="14" s="1"/>
  <c r="AA58" i="14"/>
  <c r="X62" i="14" s="1"/>
  <c r="Z58" i="14"/>
  <c r="Y58" i="14"/>
  <c r="V58" i="14"/>
  <c r="U58" i="14"/>
  <c r="T58" i="14"/>
  <c r="G58" i="14"/>
  <c r="W58" i="14" s="1"/>
  <c r="Z57" i="14"/>
  <c r="X57" i="14"/>
  <c r="V57" i="14"/>
  <c r="U57" i="14"/>
  <c r="T57" i="14"/>
  <c r="G57" i="14"/>
  <c r="W57" i="14" s="1"/>
  <c r="Z56" i="14"/>
  <c r="Y56" i="14"/>
  <c r="V56" i="14"/>
  <c r="U56" i="14"/>
  <c r="T56" i="14"/>
  <c r="G56" i="14"/>
  <c r="W56" i="14" s="1"/>
  <c r="Z55" i="14"/>
  <c r="X55" i="14"/>
  <c r="V55" i="14"/>
  <c r="U55" i="14"/>
  <c r="T55" i="14"/>
  <c r="G55" i="14"/>
  <c r="B55" i="14" s="1"/>
  <c r="A55" i="13" s="1"/>
  <c r="Z54" i="14"/>
  <c r="Y54" i="14"/>
  <c r="V54" i="14"/>
  <c r="U54" i="14"/>
  <c r="T54" i="14"/>
  <c r="G54" i="14"/>
  <c r="W54" i="14" s="1"/>
  <c r="Z53" i="14"/>
  <c r="X53" i="14"/>
  <c r="V53" i="14"/>
  <c r="U53" i="14"/>
  <c r="T53" i="14"/>
  <c r="G53" i="14"/>
  <c r="W53" i="14" s="1"/>
  <c r="AB52" i="14"/>
  <c r="Y55" i="14" s="1"/>
  <c r="Z52" i="14"/>
  <c r="Y52" i="14"/>
  <c r="V52" i="14"/>
  <c r="U52" i="14"/>
  <c r="AA52" i="14" s="1"/>
  <c r="T52" i="14"/>
  <c r="G52" i="14"/>
  <c r="W52" i="14" s="1"/>
  <c r="Z51" i="14"/>
  <c r="X51" i="14"/>
  <c r="V51" i="14"/>
  <c r="U51" i="14"/>
  <c r="T51" i="14"/>
  <c r="G51" i="14"/>
  <c r="W51" i="14" s="1"/>
  <c r="Z50" i="14"/>
  <c r="Y50" i="14"/>
  <c r="V50" i="14"/>
  <c r="U50" i="14"/>
  <c r="T50" i="14"/>
  <c r="G50" i="14"/>
  <c r="W50" i="14" s="1"/>
  <c r="Z49" i="14"/>
  <c r="X49" i="14"/>
  <c r="V49" i="14"/>
  <c r="U49" i="14"/>
  <c r="T49" i="14"/>
  <c r="G49" i="14"/>
  <c r="W49" i="14" s="1"/>
  <c r="Z48" i="14"/>
  <c r="Y48" i="14"/>
  <c r="V48" i="14"/>
  <c r="U48" i="14"/>
  <c r="T48" i="14"/>
  <c r="G48" i="14"/>
  <c r="W48" i="14" s="1"/>
  <c r="Z47" i="14"/>
  <c r="X47" i="14"/>
  <c r="V47" i="14"/>
  <c r="U47" i="14"/>
  <c r="T47" i="14"/>
  <c r="G47" i="14"/>
  <c r="W47" i="14" s="1"/>
  <c r="Z46" i="14"/>
  <c r="Y46" i="14"/>
  <c r="V46" i="14"/>
  <c r="AB46" i="14" s="1"/>
  <c r="U46" i="14"/>
  <c r="AA46" i="14" s="1"/>
  <c r="T46" i="14"/>
  <c r="G46" i="14"/>
  <c r="W46" i="14" s="1"/>
  <c r="Z45" i="14"/>
  <c r="X45" i="14"/>
  <c r="V45" i="14"/>
  <c r="U45" i="14"/>
  <c r="T45" i="14"/>
  <c r="G45" i="14"/>
  <c r="B45" i="14" s="1"/>
  <c r="A45" i="13" s="1"/>
  <c r="Z44" i="14"/>
  <c r="Y44" i="14"/>
  <c r="V44" i="14"/>
  <c r="U44" i="14"/>
  <c r="T44" i="14"/>
  <c r="G44" i="14"/>
  <c r="W44" i="14" s="1"/>
  <c r="Z43" i="14"/>
  <c r="X43" i="14"/>
  <c r="V43" i="14"/>
  <c r="U43" i="14"/>
  <c r="AA40" i="14" s="1"/>
  <c r="T43" i="14"/>
  <c r="G43" i="14"/>
  <c r="W43" i="14" s="1"/>
  <c r="Z42" i="14"/>
  <c r="Y42" i="14"/>
  <c r="V42" i="14"/>
  <c r="U42" i="14"/>
  <c r="T42" i="14"/>
  <c r="G42" i="14"/>
  <c r="W42" i="14" s="1"/>
  <c r="Z41" i="14"/>
  <c r="X41" i="14"/>
  <c r="V41" i="14"/>
  <c r="U41" i="14"/>
  <c r="T41" i="14"/>
  <c r="G41" i="14"/>
  <c r="B41" i="14" s="1"/>
  <c r="A41" i="13" s="1"/>
  <c r="Z40" i="14"/>
  <c r="Y40" i="14"/>
  <c r="V40" i="14"/>
  <c r="AB40" i="14" s="1"/>
  <c r="U40" i="14"/>
  <c r="T40" i="14"/>
  <c r="G40" i="14"/>
  <c r="W40" i="14" s="1"/>
  <c r="Z39" i="14"/>
  <c r="X39" i="14"/>
  <c r="V39" i="14"/>
  <c r="U39" i="14"/>
  <c r="T39" i="14"/>
  <c r="G39" i="14"/>
  <c r="W39" i="14" s="1"/>
  <c r="Z38" i="14"/>
  <c r="Y38" i="14"/>
  <c r="V38" i="14"/>
  <c r="U38" i="14"/>
  <c r="T38" i="14"/>
  <c r="G38" i="14"/>
  <c r="W38" i="14" s="1"/>
  <c r="Z37" i="14"/>
  <c r="X37" i="14"/>
  <c r="V37" i="14"/>
  <c r="AB34" i="14" s="1"/>
  <c r="U37" i="14"/>
  <c r="T37" i="14"/>
  <c r="G37" i="14"/>
  <c r="W37" i="14" s="1"/>
  <c r="Z36" i="14"/>
  <c r="Y36" i="14"/>
  <c r="V36" i="14"/>
  <c r="U36" i="14"/>
  <c r="T36" i="14"/>
  <c r="G36" i="14"/>
  <c r="W36" i="14" s="1"/>
  <c r="Z35" i="14"/>
  <c r="X35" i="14"/>
  <c r="V35" i="14"/>
  <c r="U35" i="14"/>
  <c r="T35" i="14"/>
  <c r="G35" i="14"/>
  <c r="W35" i="14" s="1"/>
  <c r="AA34" i="14"/>
  <c r="X38" i="14" s="1"/>
  <c r="Z34" i="14"/>
  <c r="Y34" i="14"/>
  <c r="V34" i="14"/>
  <c r="U34" i="14"/>
  <c r="T34" i="14"/>
  <c r="G34" i="14"/>
  <c r="W34" i="14" s="1"/>
  <c r="Z33" i="14"/>
  <c r="Y33" i="14"/>
  <c r="V33" i="14"/>
  <c r="U33" i="14"/>
  <c r="T33" i="14"/>
  <c r="G33" i="14"/>
  <c r="W33" i="14" s="1"/>
  <c r="Z32" i="14"/>
  <c r="X32" i="14"/>
  <c r="V32" i="14"/>
  <c r="U32" i="14"/>
  <c r="T32" i="14"/>
  <c r="G32" i="14"/>
  <c r="W32" i="14" s="1"/>
  <c r="Z31" i="14"/>
  <c r="Y31" i="14"/>
  <c r="V31" i="14"/>
  <c r="U31" i="14"/>
  <c r="T31" i="14"/>
  <c r="G31" i="14"/>
  <c r="B31" i="14" s="1"/>
  <c r="A31" i="13" s="1"/>
  <c r="Z30" i="14"/>
  <c r="X30" i="14"/>
  <c r="V30" i="14"/>
  <c r="U30" i="14"/>
  <c r="T30" i="14"/>
  <c r="G30" i="14"/>
  <c r="W30" i="14" s="1"/>
  <c r="Z29" i="14"/>
  <c r="Y29" i="14"/>
  <c r="V29" i="14"/>
  <c r="U29" i="14"/>
  <c r="T29" i="14"/>
  <c r="G29" i="14"/>
  <c r="W29" i="14" s="1"/>
  <c r="AB28" i="14"/>
  <c r="Y32" i="14" s="1"/>
  <c r="Z28" i="14"/>
  <c r="X28" i="14"/>
  <c r="V28" i="14"/>
  <c r="U28" i="14"/>
  <c r="AA28" i="14" s="1"/>
  <c r="T28" i="14"/>
  <c r="G28" i="14"/>
  <c r="W28" i="14" s="1"/>
  <c r="Z27" i="14"/>
  <c r="Y27" i="14"/>
  <c r="V27" i="14"/>
  <c r="U27" i="14"/>
  <c r="T27" i="14"/>
  <c r="G27" i="14"/>
  <c r="W27" i="14" s="1"/>
  <c r="Z26" i="14"/>
  <c r="X26" i="14"/>
  <c r="V26" i="14"/>
  <c r="U26" i="14"/>
  <c r="T26" i="14"/>
  <c r="G26" i="14"/>
  <c r="W26" i="14" s="1"/>
  <c r="Z25" i="14"/>
  <c r="Y25" i="14"/>
  <c r="V25" i="14"/>
  <c r="U25" i="14"/>
  <c r="T25" i="14"/>
  <c r="G25" i="14"/>
  <c r="W25" i="14" s="1"/>
  <c r="Z24" i="14"/>
  <c r="X24" i="14"/>
  <c r="V24" i="14"/>
  <c r="U24" i="14"/>
  <c r="T24" i="14"/>
  <c r="G24" i="14"/>
  <c r="W24" i="14" s="1"/>
  <c r="Z23" i="14"/>
  <c r="Y23" i="14"/>
  <c r="V23" i="14"/>
  <c r="U23" i="14"/>
  <c r="T23" i="14"/>
  <c r="G23" i="14"/>
  <c r="W23" i="14" s="1"/>
  <c r="Z22" i="14"/>
  <c r="X22" i="14"/>
  <c r="V22" i="14"/>
  <c r="U22" i="14"/>
  <c r="AA22" i="14" s="1"/>
  <c r="T22" i="14"/>
  <c r="G22" i="14"/>
  <c r="W22" i="14" s="1"/>
  <c r="Z21" i="14"/>
  <c r="X21" i="14"/>
  <c r="V21" i="14"/>
  <c r="U21" i="14"/>
  <c r="T21" i="14"/>
  <c r="G21" i="14"/>
  <c r="B21" i="14" s="1"/>
  <c r="A21" i="13" s="1"/>
  <c r="Z20" i="14"/>
  <c r="Y20" i="14"/>
  <c r="V20" i="14"/>
  <c r="U20" i="14"/>
  <c r="T20" i="14"/>
  <c r="G20" i="14"/>
  <c r="W20" i="14" s="1"/>
  <c r="Z19" i="14"/>
  <c r="X19" i="14"/>
  <c r="V19" i="14"/>
  <c r="U19" i="14"/>
  <c r="T19" i="14"/>
  <c r="G19" i="14"/>
  <c r="W19" i="14" s="1"/>
  <c r="Z18" i="14"/>
  <c r="Y18" i="14"/>
  <c r="V18" i="14"/>
  <c r="U18" i="14"/>
  <c r="T18" i="14"/>
  <c r="G18" i="14"/>
  <c r="W18" i="14" s="1"/>
  <c r="Z17" i="14"/>
  <c r="X17" i="14"/>
  <c r="V17" i="14"/>
  <c r="U17" i="14"/>
  <c r="T17" i="14"/>
  <c r="G17" i="14"/>
  <c r="B17" i="14" s="1"/>
  <c r="A17" i="13" s="1"/>
  <c r="Z16" i="14"/>
  <c r="Y16" i="14"/>
  <c r="V16" i="14"/>
  <c r="U16" i="14"/>
  <c r="T16" i="14"/>
  <c r="G16" i="14"/>
  <c r="W16" i="14" s="1"/>
  <c r="Z15" i="14"/>
  <c r="X15" i="14"/>
  <c r="V15" i="14"/>
  <c r="U15" i="14"/>
  <c r="T15" i="14"/>
  <c r="G15" i="14"/>
  <c r="W15" i="14" s="1"/>
  <c r="Z14" i="14"/>
  <c r="Y14" i="14"/>
  <c r="V14" i="14"/>
  <c r="U14" i="14"/>
  <c r="T14" i="14"/>
  <c r="G14" i="14"/>
  <c r="W14" i="14" s="1"/>
  <c r="Z13" i="14"/>
  <c r="X13" i="14"/>
  <c r="V13" i="14"/>
  <c r="U13" i="14"/>
  <c r="T13" i="14"/>
  <c r="G13" i="14"/>
  <c r="W13" i="14" s="1"/>
  <c r="Z12" i="14"/>
  <c r="Y12" i="14"/>
  <c r="V12" i="14"/>
  <c r="U12" i="14"/>
  <c r="T12" i="14"/>
  <c r="G12" i="14"/>
  <c r="W12" i="14" s="1"/>
  <c r="Z11" i="14"/>
  <c r="X11" i="14"/>
  <c r="V11" i="14"/>
  <c r="U11" i="14"/>
  <c r="T11" i="14"/>
  <c r="G11" i="14"/>
  <c r="W11" i="14" s="1"/>
  <c r="Z10" i="14"/>
  <c r="Y10" i="14"/>
  <c r="V10" i="14"/>
  <c r="U10" i="14"/>
  <c r="AA10" i="14" s="1"/>
  <c r="X14" i="14" s="1"/>
  <c r="T10" i="14"/>
  <c r="G10" i="14" s="1"/>
  <c r="D6" i="14"/>
  <c r="AB10" i="14" l="1"/>
  <c r="Y15" i="14" s="1"/>
  <c r="AB16" i="14"/>
  <c r="AA208" i="14"/>
  <c r="X208" i="14" s="1"/>
  <c r="B121" i="14"/>
  <c r="B209" i="14"/>
  <c r="B64" i="14"/>
  <c r="A64" i="13" s="1"/>
  <c r="B67" i="14"/>
  <c r="B117" i="14"/>
  <c r="B137" i="14"/>
  <c r="B185" i="14"/>
  <c r="B146" i="14"/>
  <c r="A146" i="13" s="1"/>
  <c r="B192" i="14"/>
  <c r="A192" i="13" s="1"/>
  <c r="B194" i="14"/>
  <c r="A194" i="13" s="1"/>
  <c r="B204" i="14"/>
  <c r="A204" i="13" s="1"/>
  <c r="B155" i="14"/>
  <c r="B207" i="14"/>
  <c r="B152" i="14"/>
  <c r="A152" i="13" s="1"/>
  <c r="B27" i="14"/>
  <c r="B37" i="14"/>
  <c r="B85" i="14"/>
  <c r="B132" i="14"/>
  <c r="A132" i="13" s="1"/>
  <c r="B134" i="14"/>
  <c r="A134" i="13" s="1"/>
  <c r="B71" i="14"/>
  <c r="B96" i="14"/>
  <c r="A96" i="13" s="1"/>
  <c r="B99" i="14"/>
  <c r="B141" i="14"/>
  <c r="B168" i="14"/>
  <c r="A168" i="13" s="1"/>
  <c r="B170" i="14"/>
  <c r="A170" i="13" s="1"/>
  <c r="B175" i="14"/>
  <c r="B189" i="14"/>
  <c r="B54" i="14"/>
  <c r="A54" i="13" s="1"/>
  <c r="B57" i="14"/>
  <c r="B127" i="14"/>
  <c r="B156" i="14"/>
  <c r="A156" i="13" s="1"/>
  <c r="B161" i="14"/>
  <c r="B199" i="14"/>
  <c r="B197" i="14"/>
  <c r="B43" i="14"/>
  <c r="B73" i="14"/>
  <c r="B86" i="14"/>
  <c r="A86" i="13" s="1"/>
  <c r="B93" i="14"/>
  <c r="B109" i="14"/>
  <c r="B122" i="14"/>
  <c r="A122" i="13" s="1"/>
  <c r="B129" i="14"/>
  <c r="B145" i="14"/>
  <c r="B177" i="14"/>
  <c r="B23" i="14"/>
  <c r="B29" i="14"/>
  <c r="B44" i="14"/>
  <c r="A44" i="13" s="1"/>
  <c r="B47" i="14"/>
  <c r="B61" i="14"/>
  <c r="B95" i="14"/>
  <c r="B115" i="14"/>
  <c r="B125" i="14"/>
  <c r="B131" i="14"/>
  <c r="B159" i="14"/>
  <c r="B162" i="14"/>
  <c r="A162" i="13" s="1"/>
  <c r="B165" i="14"/>
  <c r="B182" i="14"/>
  <c r="A182" i="13" s="1"/>
  <c r="B187" i="14"/>
  <c r="B201" i="14"/>
  <c r="AB202" i="14"/>
  <c r="Y205" i="14" s="1"/>
  <c r="B30" i="14"/>
  <c r="A30" i="13" s="1"/>
  <c r="B33" i="14"/>
  <c r="B40" i="14"/>
  <c r="A40" i="13" s="1"/>
  <c r="B51" i="14"/>
  <c r="B53" i="14"/>
  <c r="B68" i="14"/>
  <c r="A68" i="13" s="1"/>
  <c r="B75" i="14"/>
  <c r="B78" i="14"/>
  <c r="A78" i="13" s="1"/>
  <c r="B110" i="14"/>
  <c r="A110" i="13" s="1"/>
  <c r="B113" i="14"/>
  <c r="B118" i="14"/>
  <c r="A118" i="13" s="1"/>
  <c r="B139" i="14"/>
  <c r="B148" i="14"/>
  <c r="A148" i="13" s="1"/>
  <c r="B151" i="14"/>
  <c r="B180" i="14"/>
  <c r="A180" i="13" s="1"/>
  <c r="B190" i="14"/>
  <c r="A190" i="13" s="1"/>
  <c r="AA202" i="14"/>
  <c r="X206" i="14" s="1"/>
  <c r="B203" i="14"/>
  <c r="AB22" i="14"/>
  <c r="Y26" i="14" s="1"/>
  <c r="B13" i="14"/>
  <c r="B16" i="14"/>
  <c r="A16" i="13" s="1"/>
  <c r="B19" i="14"/>
  <c r="B20" i="14"/>
  <c r="A20" i="13" s="1"/>
  <c r="H6" i="14"/>
  <c r="AA16" i="14"/>
  <c r="X16" i="14" s="1"/>
  <c r="D5" i="14"/>
  <c r="W10" i="14"/>
  <c r="Y13" i="14"/>
  <c r="Y11" i="14"/>
  <c r="H10" i="14"/>
  <c r="Y45" i="14"/>
  <c r="Y41" i="14"/>
  <c r="Y43" i="14"/>
  <c r="X74" i="14"/>
  <c r="X70" i="14"/>
  <c r="X72" i="14"/>
  <c r="H70" i="14"/>
  <c r="H52" i="14"/>
  <c r="X56" i="14"/>
  <c r="X54" i="14"/>
  <c r="X52" i="14"/>
  <c r="Y73" i="14"/>
  <c r="Y75" i="14"/>
  <c r="Y71" i="14"/>
  <c r="Y21" i="14"/>
  <c r="Y17" i="14"/>
  <c r="Y19" i="14"/>
  <c r="Y37" i="14"/>
  <c r="Y39" i="14"/>
  <c r="Y35" i="14"/>
  <c r="H34" i="14"/>
  <c r="X48" i="14"/>
  <c r="X46" i="14"/>
  <c r="H46" i="14"/>
  <c r="X50" i="14"/>
  <c r="Y69" i="14"/>
  <c r="Y65" i="14"/>
  <c r="Y67" i="14"/>
  <c r="X170" i="14"/>
  <c r="X166" i="14"/>
  <c r="H166" i="14"/>
  <c r="X168" i="14"/>
  <c r="X27" i="14"/>
  <c r="X23" i="14"/>
  <c r="X25" i="14"/>
  <c r="Y61" i="14"/>
  <c r="Y63" i="14"/>
  <c r="Y59" i="14"/>
  <c r="H58" i="14"/>
  <c r="X66" i="14"/>
  <c r="X64" i="14"/>
  <c r="H64" i="14"/>
  <c r="X68" i="14"/>
  <c r="X80" i="14"/>
  <c r="X76" i="14"/>
  <c r="H76" i="14"/>
  <c r="X78" i="14"/>
  <c r="X33" i="14"/>
  <c r="X29" i="14"/>
  <c r="H28" i="14"/>
  <c r="X31" i="14"/>
  <c r="X42" i="14"/>
  <c r="X40" i="14"/>
  <c r="H40" i="14"/>
  <c r="X44" i="14"/>
  <c r="Y51" i="14"/>
  <c r="Y47" i="14"/>
  <c r="Y49" i="14"/>
  <c r="X84" i="14"/>
  <c r="X82" i="14"/>
  <c r="H82" i="14"/>
  <c r="X86" i="14"/>
  <c r="Y97" i="14"/>
  <c r="Y99" i="14"/>
  <c r="Y95" i="14"/>
  <c r="Y135" i="14"/>
  <c r="Y131" i="14"/>
  <c r="Y133" i="14"/>
  <c r="W17" i="14"/>
  <c r="W21" i="14"/>
  <c r="W31" i="14"/>
  <c r="W41" i="14"/>
  <c r="W45" i="14"/>
  <c r="Y53" i="14"/>
  <c r="W55" i="14"/>
  <c r="Y57" i="14"/>
  <c r="W65" i="14"/>
  <c r="W69" i="14"/>
  <c r="W79" i="14"/>
  <c r="W87" i="14"/>
  <c r="Y111" i="14"/>
  <c r="Y107" i="14"/>
  <c r="X108" i="14"/>
  <c r="X106" i="14"/>
  <c r="X110" i="14"/>
  <c r="X122" i="14"/>
  <c r="X118" i="14"/>
  <c r="X120" i="14"/>
  <c r="H118" i="14"/>
  <c r="Y139" i="14"/>
  <c r="Y141" i="14"/>
  <c r="Y137" i="14"/>
  <c r="X146" i="14"/>
  <c r="X142" i="14"/>
  <c r="X144" i="14"/>
  <c r="H142" i="14"/>
  <c r="X150" i="14"/>
  <c r="X148" i="14"/>
  <c r="H148" i="14"/>
  <c r="W149" i="14"/>
  <c r="W163" i="14"/>
  <c r="W169" i="14"/>
  <c r="X176" i="14"/>
  <c r="X174" i="14"/>
  <c r="X172" i="14"/>
  <c r="H172" i="14"/>
  <c r="W191" i="14"/>
  <c r="X10" i="14"/>
  <c r="X12" i="14"/>
  <c r="Y28" i="14"/>
  <c r="Y30" i="14"/>
  <c r="X34" i="14"/>
  <c r="X36" i="14"/>
  <c r="X58" i="14"/>
  <c r="X60" i="14"/>
  <c r="Y87" i="14"/>
  <c r="Y83" i="14"/>
  <c r="W97" i="14"/>
  <c r="H106" i="14"/>
  <c r="B106" i="14"/>
  <c r="A106" i="13" s="1"/>
  <c r="W107" i="14"/>
  <c r="X116" i="14"/>
  <c r="X112" i="14"/>
  <c r="X114" i="14"/>
  <c r="Y123" i="14"/>
  <c r="W135" i="14"/>
  <c r="W153" i="14"/>
  <c r="Y189" i="14"/>
  <c r="Y185" i="14"/>
  <c r="Y187" i="14"/>
  <c r="B11" i="14"/>
  <c r="B15" i="14"/>
  <c r="B25" i="14"/>
  <c r="B35" i="14"/>
  <c r="B39" i="14"/>
  <c r="B49" i="14"/>
  <c r="B59" i="14"/>
  <c r="B63" i="14"/>
  <c r="B82" i="14"/>
  <c r="A82" i="13" s="1"/>
  <c r="W83" i="14"/>
  <c r="AA88" i="14"/>
  <c r="B89" i="14"/>
  <c r="X100" i="14"/>
  <c r="B103" i="14"/>
  <c r="Y105" i="14"/>
  <c r="Y109" i="14"/>
  <c r="AB112" i="14"/>
  <c r="Y147" i="14"/>
  <c r="Y145" i="14"/>
  <c r="Y143" i="14"/>
  <c r="X152" i="14"/>
  <c r="Y163" i="14"/>
  <c r="Y165" i="14"/>
  <c r="Y161" i="14"/>
  <c r="H160" i="14"/>
  <c r="W171" i="14"/>
  <c r="W195" i="14"/>
  <c r="Y81" i="14"/>
  <c r="Y85" i="14"/>
  <c r="AB88" i="14"/>
  <c r="AA94" i="14"/>
  <c r="X102" i="14"/>
  <c r="W111" i="14"/>
  <c r="W119" i="14"/>
  <c r="Y121" i="14"/>
  <c r="X140" i="14"/>
  <c r="X136" i="14"/>
  <c r="H136" i="14"/>
  <c r="X138" i="14"/>
  <c r="W150" i="14"/>
  <c r="Y157" i="14"/>
  <c r="Y155" i="14"/>
  <c r="Y159" i="14"/>
  <c r="W164" i="14"/>
  <c r="Y171" i="14"/>
  <c r="Y169" i="14"/>
  <c r="AB178" i="14"/>
  <c r="H178" i="14" s="1"/>
  <c r="W147" i="14"/>
  <c r="W157" i="14"/>
  <c r="AB172" i="14"/>
  <c r="X182" i="14"/>
  <c r="W181" i="14"/>
  <c r="Y195" i="14"/>
  <c r="Y191" i="14"/>
  <c r="B77" i="14"/>
  <c r="B81" i="14"/>
  <c r="B91" i="14"/>
  <c r="B101" i="14"/>
  <c r="B105" i="14"/>
  <c r="W123" i="14"/>
  <c r="W133" i="14"/>
  <c r="Y153" i="14"/>
  <c r="Y149" i="14"/>
  <c r="AA154" i="14"/>
  <c r="X160" i="14"/>
  <c r="B166" i="14"/>
  <c r="A166" i="13" s="1"/>
  <c r="W167" i="14"/>
  <c r="B173" i="14"/>
  <c r="X180" i="14"/>
  <c r="AA190" i="14"/>
  <c r="AA196" i="14"/>
  <c r="W205" i="14"/>
  <c r="AB124" i="14"/>
  <c r="X126" i="14"/>
  <c r="X124" i="14"/>
  <c r="AA130" i="14"/>
  <c r="B142" i="14"/>
  <c r="A142" i="13" s="1"/>
  <c r="W143" i="14"/>
  <c r="X178" i="14"/>
  <c r="B178" i="14"/>
  <c r="A178" i="13" s="1"/>
  <c r="X186" i="14"/>
  <c r="X184" i="14"/>
  <c r="X188" i="14"/>
  <c r="Y193" i="14"/>
  <c r="Y199" i="14"/>
  <c r="Y201" i="14"/>
  <c r="Y197" i="14"/>
  <c r="W179" i="14"/>
  <c r="W183" i="14"/>
  <c r="W193" i="14"/>
  <c r="A5" i="13"/>
  <c r="C8" i="13"/>
  <c r="D3" i="13"/>
  <c r="B14" i="14" l="1"/>
  <c r="A14" i="13" s="1"/>
  <c r="A15" i="13"/>
  <c r="B10" i="14"/>
  <c r="A10" i="13" s="1"/>
  <c r="A11" i="13"/>
  <c r="B12" i="14"/>
  <c r="A12" i="13" s="1"/>
  <c r="A13" i="13"/>
  <c r="B100" i="14"/>
  <c r="A100" i="13" s="1"/>
  <c r="A101" i="13"/>
  <c r="B102" i="14"/>
  <c r="A102" i="13" s="1"/>
  <c r="A103" i="13"/>
  <c r="B48" i="14"/>
  <c r="A48" i="13" s="1"/>
  <c r="A49" i="13"/>
  <c r="B74" i="14"/>
  <c r="A74" i="13" s="1"/>
  <c r="A75" i="13"/>
  <c r="B200" i="14"/>
  <c r="A200" i="13" s="1"/>
  <c r="A201" i="13"/>
  <c r="B114" i="14"/>
  <c r="A114" i="13" s="1"/>
  <c r="A115" i="13"/>
  <c r="B144" i="14"/>
  <c r="A144" i="13" s="1"/>
  <c r="A145" i="13"/>
  <c r="B92" i="14"/>
  <c r="A92" i="13" s="1"/>
  <c r="A93" i="13"/>
  <c r="B196" i="14"/>
  <c r="A196" i="13" s="1"/>
  <c r="A197" i="13"/>
  <c r="B126" i="14"/>
  <c r="A126" i="13" s="1"/>
  <c r="A127" i="13"/>
  <c r="B174" i="14"/>
  <c r="A174" i="13" s="1"/>
  <c r="A175" i="13"/>
  <c r="B98" i="14"/>
  <c r="A98" i="13" s="1"/>
  <c r="A99" i="13"/>
  <c r="B136" i="14"/>
  <c r="A136" i="13" s="1"/>
  <c r="A137" i="13"/>
  <c r="B208" i="14"/>
  <c r="A208" i="13" s="1"/>
  <c r="A209" i="13"/>
  <c r="B90" i="14"/>
  <c r="A90" i="13" s="1"/>
  <c r="A91" i="13"/>
  <c r="B38" i="14"/>
  <c r="A38" i="13" s="1"/>
  <c r="A39" i="13"/>
  <c r="B172" i="14"/>
  <c r="A172" i="13" s="1"/>
  <c r="A173" i="13"/>
  <c r="B80" i="14"/>
  <c r="A80" i="13" s="1"/>
  <c r="A81" i="13"/>
  <c r="B88" i="14"/>
  <c r="A88" i="13" s="1"/>
  <c r="A89" i="13"/>
  <c r="B62" i="14"/>
  <c r="A62" i="13" s="1"/>
  <c r="A63" i="13"/>
  <c r="B34" i="14"/>
  <c r="A34" i="13" s="1"/>
  <c r="A35" i="13"/>
  <c r="B52" i="14"/>
  <c r="A52" i="13" s="1"/>
  <c r="A53" i="13"/>
  <c r="B130" i="14"/>
  <c r="A130" i="13" s="1"/>
  <c r="A131" i="13"/>
  <c r="B60" i="14"/>
  <c r="A60" i="13" s="1"/>
  <c r="A61" i="13"/>
  <c r="B22" i="14"/>
  <c r="A22" i="13" s="1"/>
  <c r="A23" i="13"/>
  <c r="B72" i="14"/>
  <c r="A72" i="13" s="1"/>
  <c r="A73" i="13"/>
  <c r="B160" i="14"/>
  <c r="A160" i="13" s="1"/>
  <c r="A161" i="13"/>
  <c r="B70" i="14"/>
  <c r="A70" i="13" s="1"/>
  <c r="A71" i="13"/>
  <c r="B36" i="14"/>
  <c r="A36" i="13" s="1"/>
  <c r="A37" i="13"/>
  <c r="B154" i="14"/>
  <c r="A154" i="13" s="1"/>
  <c r="A155" i="13"/>
  <c r="B66" i="14"/>
  <c r="A66" i="13" s="1"/>
  <c r="A67" i="13"/>
  <c r="B18" i="14"/>
  <c r="A18" i="13" s="1"/>
  <c r="A19" i="13"/>
  <c r="B202" i="14"/>
  <c r="A202" i="13" s="1"/>
  <c r="A203" i="13"/>
  <c r="B150" i="14"/>
  <c r="A150" i="13" s="1"/>
  <c r="A151" i="13"/>
  <c r="B112" i="14"/>
  <c r="A112" i="13" s="1"/>
  <c r="A113" i="13"/>
  <c r="B32" i="14"/>
  <c r="A32" i="13" s="1"/>
  <c r="A33" i="13"/>
  <c r="B186" i="14"/>
  <c r="A186" i="13" s="1"/>
  <c r="A187" i="13"/>
  <c r="B158" i="14"/>
  <c r="A158" i="13" s="1"/>
  <c r="A159" i="13"/>
  <c r="B94" i="14"/>
  <c r="A94" i="13" s="1"/>
  <c r="A95" i="13"/>
  <c r="B28" i="14"/>
  <c r="A28" i="13" s="1"/>
  <c r="A29" i="13"/>
  <c r="B128" i="14"/>
  <c r="A128" i="13" s="1"/>
  <c r="A129" i="13"/>
  <c r="B198" i="14"/>
  <c r="A198" i="13" s="1"/>
  <c r="A199" i="13"/>
  <c r="B56" i="14"/>
  <c r="A56" i="13" s="1"/>
  <c r="A57" i="13"/>
  <c r="B84" i="14"/>
  <c r="A84" i="13" s="1"/>
  <c r="A85" i="13"/>
  <c r="B206" i="14"/>
  <c r="A206" i="13" s="1"/>
  <c r="A207" i="13"/>
  <c r="B116" i="14"/>
  <c r="A116" i="13" s="1"/>
  <c r="A117" i="13"/>
  <c r="B120" i="14"/>
  <c r="A120" i="13" s="1"/>
  <c r="A121" i="13"/>
  <c r="B104" i="14"/>
  <c r="A104" i="13" s="1"/>
  <c r="A105" i="13"/>
  <c r="B76" i="14"/>
  <c r="A76" i="13" s="1"/>
  <c r="A77" i="13"/>
  <c r="B58" i="14"/>
  <c r="A58" i="13" s="1"/>
  <c r="A59" i="13"/>
  <c r="B24" i="14"/>
  <c r="A24" i="13" s="1"/>
  <c r="A25" i="13"/>
  <c r="B138" i="14"/>
  <c r="A138" i="13" s="1"/>
  <c r="A139" i="13"/>
  <c r="B50" i="14"/>
  <c r="A50" i="13" s="1"/>
  <c r="A51" i="13"/>
  <c r="B164" i="14"/>
  <c r="A164" i="13" s="1"/>
  <c r="A165" i="13"/>
  <c r="B124" i="14"/>
  <c r="A124" i="13" s="1"/>
  <c r="A125" i="13"/>
  <c r="B46" i="14"/>
  <c r="A46" i="13" s="1"/>
  <c r="A47" i="13"/>
  <c r="B176" i="14"/>
  <c r="A176" i="13" s="1"/>
  <c r="A177" i="13"/>
  <c r="B108" i="14"/>
  <c r="A108" i="13" s="1"/>
  <c r="A109" i="13"/>
  <c r="B42" i="14"/>
  <c r="A42" i="13" s="1"/>
  <c r="A43" i="13"/>
  <c r="B188" i="14"/>
  <c r="A188" i="13" s="1"/>
  <c r="A189" i="13"/>
  <c r="B140" i="14"/>
  <c r="A140" i="13" s="1"/>
  <c r="A141" i="13"/>
  <c r="B26" i="14"/>
  <c r="A26" i="13" s="1"/>
  <c r="A27" i="13"/>
  <c r="B184" i="14"/>
  <c r="A184" i="13" s="1"/>
  <c r="A185" i="13"/>
  <c r="Y22" i="14"/>
  <c r="H22" i="14"/>
  <c r="Y24" i="14"/>
  <c r="Y207" i="14"/>
  <c r="X204" i="14"/>
  <c r="X202" i="14"/>
  <c r="H202" i="14"/>
  <c r="Y203" i="14"/>
  <c r="X20" i="14"/>
  <c r="H16" i="14"/>
  <c r="X18" i="14"/>
  <c r="F4" i="14"/>
  <c r="G4" i="14" s="1"/>
  <c r="D4" i="14"/>
  <c r="E2" i="14" s="1"/>
  <c r="H190" i="14"/>
  <c r="X192" i="14"/>
  <c r="X190" i="14"/>
  <c r="X194" i="14"/>
  <c r="Y115" i="14"/>
  <c r="Y117" i="14"/>
  <c r="Y113" i="14"/>
  <c r="Y175" i="14"/>
  <c r="Y177" i="14"/>
  <c r="Y173" i="14"/>
  <c r="H130" i="14"/>
  <c r="X132" i="14"/>
  <c r="X130" i="14"/>
  <c r="X134" i="14"/>
  <c r="Y93" i="14"/>
  <c r="Y89" i="14"/>
  <c r="Y91" i="14"/>
  <c r="X90" i="14"/>
  <c r="X88" i="14"/>
  <c r="H88" i="14"/>
  <c r="X92" i="14"/>
  <c r="H154" i="14"/>
  <c r="X158" i="14"/>
  <c r="X156" i="14"/>
  <c r="X154" i="14"/>
  <c r="Y181" i="14"/>
  <c r="Y179" i="14"/>
  <c r="Y183" i="14"/>
  <c r="H112" i="14"/>
  <c r="Y129" i="14"/>
  <c r="Y125" i="14"/>
  <c r="Y127" i="14"/>
  <c r="H124" i="14"/>
  <c r="H94" i="14"/>
  <c r="X98" i="14"/>
  <c r="X96" i="14"/>
  <c r="X94" i="14"/>
  <c r="X200" i="14"/>
  <c r="X198" i="14"/>
  <c r="X196" i="14"/>
  <c r="H196" i="14"/>
  <c r="H3" i="14" l="1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B63" i="2"/>
  <c r="C63" i="2"/>
  <c r="B64" i="2"/>
  <c r="C64" i="2"/>
  <c r="B65" i="2"/>
  <c r="C65" i="2"/>
  <c r="B66" i="2"/>
  <c r="C66" i="2"/>
  <c r="B67" i="2"/>
  <c r="C67" i="2"/>
  <c r="B68" i="2"/>
  <c r="C68" i="2"/>
  <c r="B69" i="2"/>
  <c r="C69" i="2"/>
  <c r="B70" i="2"/>
  <c r="C70" i="2"/>
  <c r="B71" i="2"/>
  <c r="C71" i="2"/>
  <c r="B72" i="2"/>
  <c r="C72" i="2"/>
  <c r="B73" i="2"/>
  <c r="C73" i="2"/>
  <c r="B74" i="2"/>
  <c r="C74" i="2"/>
  <c r="B75" i="2"/>
  <c r="C75" i="2"/>
  <c r="B76" i="2"/>
  <c r="C76" i="2"/>
  <c r="B77" i="2"/>
  <c r="C77" i="2"/>
  <c r="B78" i="2"/>
  <c r="C78" i="2"/>
  <c r="B79" i="2"/>
  <c r="C79" i="2"/>
  <c r="B80" i="2"/>
  <c r="C80" i="2"/>
  <c r="B81" i="2"/>
  <c r="C81" i="2"/>
  <c r="B82" i="2"/>
  <c r="C82" i="2"/>
  <c r="B83" i="2"/>
  <c r="C83" i="2"/>
  <c r="B84" i="2"/>
  <c r="C84" i="2"/>
  <c r="B85" i="2"/>
  <c r="C85" i="2"/>
  <c r="B86" i="2"/>
  <c r="C86" i="2"/>
  <c r="B87" i="2"/>
  <c r="C87" i="2"/>
  <c r="B88" i="2"/>
  <c r="C88" i="2"/>
  <c r="B89" i="2"/>
  <c r="C89" i="2"/>
  <c r="B90" i="2"/>
  <c r="C90" i="2"/>
  <c r="B91" i="2"/>
  <c r="C91" i="2"/>
  <c r="B92" i="2"/>
  <c r="C92" i="2"/>
  <c r="B93" i="2"/>
  <c r="C93" i="2"/>
  <c r="B94" i="2"/>
  <c r="C94" i="2"/>
  <c r="B95" i="2"/>
  <c r="C95" i="2"/>
  <c r="B96" i="2"/>
  <c r="C96" i="2"/>
  <c r="B97" i="2"/>
  <c r="C97" i="2"/>
  <c r="B98" i="2"/>
  <c r="C98" i="2"/>
  <c r="B99" i="2"/>
  <c r="C99" i="2"/>
  <c r="B100" i="2"/>
  <c r="C100" i="2"/>
  <c r="B101" i="2"/>
  <c r="C101" i="2"/>
  <c r="B102" i="2"/>
  <c r="C102" i="2"/>
  <c r="B103" i="2"/>
  <c r="C103" i="2"/>
  <c r="B104" i="2"/>
  <c r="C104" i="2"/>
  <c r="B105" i="2"/>
  <c r="C105" i="2"/>
  <c r="B106" i="2"/>
  <c r="C106" i="2"/>
  <c r="B107" i="2"/>
  <c r="C107" i="2"/>
  <c r="B108" i="2"/>
  <c r="C108" i="2"/>
  <c r="B109" i="2"/>
  <c r="C109" i="2"/>
  <c r="B110" i="2"/>
  <c r="C110" i="2"/>
  <c r="B111" i="2"/>
  <c r="C111" i="2"/>
  <c r="B112" i="2"/>
  <c r="C112" i="2"/>
  <c r="B113" i="2"/>
  <c r="C113" i="2"/>
  <c r="B114" i="2"/>
  <c r="C114" i="2"/>
  <c r="B115" i="2"/>
  <c r="C115" i="2"/>
  <c r="B116" i="2"/>
  <c r="C116" i="2"/>
  <c r="B117" i="2"/>
  <c r="C117" i="2"/>
  <c r="B118" i="2"/>
  <c r="C118" i="2"/>
  <c r="B119" i="2"/>
  <c r="C119" i="2"/>
  <c r="B120" i="2"/>
  <c r="C120" i="2"/>
  <c r="B121" i="2"/>
  <c r="C121" i="2"/>
  <c r="B122" i="2"/>
  <c r="C122" i="2"/>
  <c r="B123" i="2"/>
  <c r="C123" i="2"/>
  <c r="B124" i="2"/>
  <c r="C124" i="2"/>
  <c r="B125" i="2"/>
  <c r="C125" i="2"/>
  <c r="B126" i="2"/>
  <c r="C126" i="2"/>
  <c r="B127" i="2"/>
  <c r="C127" i="2"/>
  <c r="B128" i="2"/>
  <c r="C128" i="2"/>
  <c r="B129" i="2"/>
  <c r="C129" i="2"/>
  <c r="B130" i="2"/>
  <c r="C130" i="2"/>
  <c r="B131" i="2"/>
  <c r="C131" i="2"/>
  <c r="B132" i="2"/>
  <c r="C132" i="2"/>
  <c r="B133" i="2"/>
  <c r="C133" i="2"/>
  <c r="B134" i="2"/>
  <c r="C134" i="2"/>
  <c r="B135" i="2"/>
  <c r="C135" i="2"/>
  <c r="B136" i="2"/>
  <c r="C136" i="2"/>
  <c r="B137" i="2"/>
  <c r="C137" i="2"/>
  <c r="B138" i="2"/>
  <c r="C138" i="2"/>
  <c r="B139" i="2"/>
  <c r="C139" i="2"/>
  <c r="B140" i="2"/>
  <c r="C140" i="2"/>
  <c r="B141" i="2"/>
  <c r="C141" i="2"/>
  <c r="B142" i="2"/>
  <c r="C142" i="2"/>
  <c r="B143" i="2"/>
  <c r="C143" i="2"/>
  <c r="B144" i="2"/>
  <c r="C144" i="2"/>
  <c r="B145" i="2"/>
  <c r="C145" i="2"/>
  <c r="B146" i="2"/>
  <c r="C146" i="2"/>
  <c r="B147" i="2"/>
  <c r="C147" i="2"/>
  <c r="B148" i="2"/>
  <c r="C148" i="2"/>
  <c r="B149" i="2"/>
  <c r="C149" i="2"/>
  <c r="B150" i="2"/>
  <c r="C150" i="2"/>
  <c r="B151" i="2"/>
  <c r="C151" i="2"/>
  <c r="B152" i="2"/>
  <c r="C152" i="2"/>
  <c r="B153" i="2"/>
  <c r="C153" i="2"/>
  <c r="B154" i="2"/>
  <c r="C154" i="2"/>
  <c r="B155" i="2"/>
  <c r="C155" i="2"/>
  <c r="B156" i="2"/>
  <c r="C156" i="2"/>
  <c r="B157" i="2"/>
  <c r="C157" i="2"/>
  <c r="B158" i="2"/>
  <c r="C158" i="2"/>
  <c r="B159" i="2"/>
  <c r="C159" i="2"/>
  <c r="B160" i="2"/>
  <c r="C160" i="2"/>
  <c r="B161" i="2"/>
  <c r="C161" i="2"/>
  <c r="B162" i="2"/>
  <c r="C162" i="2"/>
  <c r="B163" i="2"/>
  <c r="C163" i="2"/>
  <c r="B164" i="2"/>
  <c r="C164" i="2"/>
  <c r="B165" i="2"/>
  <c r="C165" i="2"/>
  <c r="B166" i="2"/>
  <c r="C166" i="2"/>
  <c r="B167" i="2"/>
  <c r="C167" i="2"/>
  <c r="B168" i="2"/>
  <c r="C168" i="2"/>
  <c r="B169" i="2"/>
  <c r="C169" i="2"/>
  <c r="B170" i="2"/>
  <c r="C170" i="2"/>
  <c r="B171" i="2"/>
  <c r="C171" i="2"/>
  <c r="B172" i="2"/>
  <c r="C172" i="2"/>
  <c r="B173" i="2"/>
  <c r="C173" i="2"/>
  <c r="B174" i="2"/>
  <c r="C174" i="2"/>
  <c r="B175" i="2"/>
  <c r="C175" i="2"/>
  <c r="B176" i="2"/>
  <c r="C176" i="2"/>
  <c r="B177" i="2"/>
  <c r="C177" i="2"/>
  <c r="B178" i="2"/>
  <c r="C178" i="2"/>
  <c r="B179" i="2"/>
  <c r="C179" i="2"/>
  <c r="B180" i="2"/>
  <c r="C180" i="2"/>
  <c r="B181" i="2"/>
  <c r="C181" i="2"/>
  <c r="B182" i="2"/>
  <c r="C182" i="2"/>
  <c r="B183" i="2"/>
  <c r="C183" i="2"/>
  <c r="B184" i="2"/>
  <c r="C184" i="2"/>
  <c r="B185" i="2"/>
  <c r="C185" i="2"/>
  <c r="B186" i="2"/>
  <c r="C186" i="2"/>
  <c r="B187" i="2"/>
  <c r="C187" i="2"/>
  <c r="B188" i="2"/>
  <c r="C188" i="2"/>
  <c r="B189" i="2"/>
  <c r="C189" i="2"/>
  <c r="B190" i="2"/>
  <c r="C190" i="2"/>
  <c r="B191" i="2"/>
  <c r="C191" i="2"/>
  <c r="B192" i="2"/>
  <c r="C192" i="2"/>
  <c r="B193" i="2"/>
  <c r="C193" i="2"/>
  <c r="B194" i="2"/>
  <c r="C194" i="2"/>
  <c r="B195" i="2"/>
  <c r="C195" i="2"/>
  <c r="B196" i="2"/>
  <c r="C196" i="2"/>
  <c r="B197" i="2"/>
  <c r="C197" i="2"/>
  <c r="B198" i="2"/>
  <c r="C198" i="2"/>
  <c r="B199" i="2"/>
  <c r="C199" i="2"/>
  <c r="B200" i="2"/>
  <c r="C200" i="2"/>
  <c r="B201" i="2"/>
  <c r="C201" i="2"/>
  <c r="B202" i="2"/>
  <c r="C202" i="2"/>
  <c r="B203" i="2"/>
  <c r="C203" i="2"/>
  <c r="B204" i="2"/>
  <c r="C204" i="2"/>
  <c r="B205" i="2"/>
  <c r="C205" i="2"/>
  <c r="B206" i="2"/>
  <c r="C206" i="2"/>
  <c r="B207" i="2"/>
  <c r="C207" i="2"/>
  <c r="B208" i="2"/>
  <c r="C208" i="2"/>
  <c r="B209" i="2"/>
  <c r="C209" i="2"/>
  <c r="B18" i="2"/>
  <c r="C18" i="2"/>
  <c r="B19" i="2"/>
  <c r="C19" i="2"/>
  <c r="B20" i="2"/>
  <c r="C20" i="2"/>
  <c r="B21" i="2"/>
  <c r="C21" i="2"/>
  <c r="B12" i="2"/>
  <c r="C12" i="2"/>
  <c r="B13" i="2"/>
  <c r="C13" i="2"/>
  <c r="B14" i="2"/>
  <c r="C14" i="2"/>
  <c r="B15" i="2"/>
  <c r="C15" i="2"/>
  <c r="B16" i="2"/>
  <c r="C16" i="2"/>
  <c r="Y52" i="5" l="1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Z36" i="5"/>
  <c r="Z37" i="5"/>
  <c r="Z38" i="5"/>
  <c r="Z39" i="5"/>
  <c r="Z40" i="5"/>
  <c r="Z41" i="5"/>
  <c r="Z42" i="5"/>
  <c r="Z43" i="5"/>
  <c r="Z44" i="5"/>
  <c r="Z45" i="5"/>
  <c r="Z46" i="5"/>
  <c r="Z47" i="5"/>
  <c r="Z48" i="5"/>
  <c r="Z49" i="5"/>
  <c r="Z50" i="5"/>
  <c r="Z51" i="5"/>
  <c r="Z52" i="5"/>
  <c r="Z53" i="5"/>
  <c r="Z54" i="5"/>
  <c r="Z55" i="5"/>
  <c r="Z56" i="5"/>
  <c r="Z57" i="5"/>
  <c r="Z58" i="5"/>
  <c r="Z59" i="5"/>
  <c r="Z60" i="5"/>
  <c r="Z61" i="5"/>
  <c r="Z62" i="5"/>
  <c r="Z63" i="5"/>
  <c r="Z64" i="5"/>
  <c r="Z65" i="5"/>
  <c r="Z66" i="5"/>
  <c r="Z67" i="5"/>
  <c r="Z68" i="5"/>
  <c r="Z69" i="5"/>
  <c r="Z70" i="5"/>
  <c r="Z71" i="5"/>
  <c r="Z72" i="5"/>
  <c r="Z73" i="5"/>
  <c r="Z74" i="5"/>
  <c r="Z75" i="5"/>
  <c r="Z76" i="5"/>
  <c r="Z77" i="5"/>
  <c r="Z78" i="5"/>
  <c r="Z79" i="5"/>
  <c r="Z80" i="5"/>
  <c r="Z81" i="5"/>
  <c r="Z82" i="5"/>
  <c r="Z83" i="5"/>
  <c r="Z84" i="5"/>
  <c r="Z85" i="5"/>
  <c r="Z86" i="5"/>
  <c r="Z87" i="5"/>
  <c r="Z88" i="5"/>
  <c r="Z89" i="5"/>
  <c r="Z90" i="5"/>
  <c r="Z91" i="5"/>
  <c r="Z92" i="5"/>
  <c r="Z93" i="5"/>
  <c r="Z94" i="5"/>
  <c r="Z95" i="5"/>
  <c r="Z96" i="5"/>
  <c r="Z97" i="5"/>
  <c r="Z98" i="5"/>
  <c r="Z99" i="5"/>
  <c r="Z100" i="5"/>
  <c r="Z101" i="5"/>
  <c r="Z102" i="5"/>
  <c r="Z103" i="5"/>
  <c r="Z104" i="5"/>
  <c r="Z105" i="5"/>
  <c r="Z106" i="5"/>
  <c r="Z107" i="5"/>
  <c r="Z108" i="5"/>
  <c r="Z109" i="5"/>
  <c r="Z110" i="5"/>
  <c r="Z111" i="5"/>
  <c r="Z112" i="5"/>
  <c r="Z113" i="5"/>
  <c r="Z114" i="5"/>
  <c r="Z115" i="5"/>
  <c r="Z116" i="5"/>
  <c r="Z117" i="5"/>
  <c r="Z118" i="5"/>
  <c r="Z119" i="5"/>
  <c r="Z120" i="5"/>
  <c r="Z121" i="5"/>
  <c r="Z122" i="5"/>
  <c r="Z123" i="5"/>
  <c r="Z124" i="5"/>
  <c r="Z125" i="5"/>
  <c r="Z126" i="5"/>
  <c r="Z127" i="5"/>
  <c r="Z128" i="5"/>
  <c r="Z129" i="5"/>
  <c r="Z130" i="5"/>
  <c r="Z131" i="5"/>
  <c r="Z132" i="5"/>
  <c r="Z133" i="5"/>
  <c r="Z134" i="5"/>
  <c r="Z135" i="5"/>
  <c r="Z136" i="5"/>
  <c r="Z137" i="5"/>
  <c r="Z138" i="5"/>
  <c r="Z139" i="5"/>
  <c r="Z140" i="5"/>
  <c r="Z141" i="5"/>
  <c r="Z142" i="5"/>
  <c r="Z143" i="5"/>
  <c r="Z144" i="5"/>
  <c r="Z145" i="5"/>
  <c r="Z146" i="5"/>
  <c r="Z147" i="5"/>
  <c r="Z148" i="5"/>
  <c r="Z149" i="5"/>
  <c r="Z150" i="5"/>
  <c r="Z151" i="5"/>
  <c r="Z152" i="5"/>
  <c r="Z153" i="5"/>
  <c r="Z154" i="5"/>
  <c r="Z155" i="5"/>
  <c r="Z156" i="5"/>
  <c r="Z157" i="5"/>
  <c r="Z158" i="5"/>
  <c r="Z159" i="5"/>
  <c r="Z160" i="5"/>
  <c r="Z161" i="5"/>
  <c r="Z162" i="5"/>
  <c r="Z163" i="5"/>
  <c r="Z164" i="5"/>
  <c r="Z165" i="5"/>
  <c r="Z166" i="5"/>
  <c r="Z167" i="5"/>
  <c r="Z168" i="5"/>
  <c r="Z169" i="5"/>
  <c r="Z170" i="5"/>
  <c r="Z171" i="5"/>
  <c r="Z172" i="5"/>
  <c r="Z173" i="5"/>
  <c r="Z174" i="5"/>
  <c r="Z175" i="5"/>
  <c r="Z176" i="5"/>
  <c r="Z177" i="5"/>
  <c r="Z178" i="5"/>
  <c r="Z179" i="5"/>
  <c r="Z180" i="5"/>
  <c r="Z181" i="5"/>
  <c r="Z182" i="5"/>
  <c r="Z183" i="5"/>
  <c r="Z184" i="5"/>
  <c r="Z185" i="5"/>
  <c r="Z186" i="5"/>
  <c r="Z187" i="5"/>
  <c r="Z188" i="5"/>
  <c r="Z189" i="5"/>
  <c r="Z190" i="5"/>
  <c r="Z191" i="5"/>
  <c r="Z192" i="5"/>
  <c r="Z193" i="5"/>
  <c r="Z194" i="5"/>
  <c r="Z195" i="5"/>
  <c r="Z196" i="5"/>
  <c r="Z197" i="5"/>
  <c r="Z198" i="5"/>
  <c r="Z199" i="5"/>
  <c r="Z200" i="5"/>
  <c r="Z201" i="5"/>
  <c r="Z202" i="5"/>
  <c r="Z203" i="5"/>
  <c r="Z204" i="5"/>
  <c r="Z205" i="5"/>
  <c r="Z206" i="5"/>
  <c r="Z207" i="5"/>
  <c r="Z208" i="5"/>
  <c r="Z209" i="5"/>
  <c r="Y10" i="5" l="1"/>
  <c r="Y12" i="5"/>
  <c r="Y14" i="5"/>
  <c r="Y16" i="5"/>
  <c r="Y18" i="5"/>
  <c r="Y20" i="5"/>
  <c r="Y23" i="5"/>
  <c r="Y25" i="5"/>
  <c r="Y27" i="5"/>
  <c r="Y29" i="5"/>
  <c r="Y31" i="5"/>
  <c r="Y33" i="5"/>
  <c r="Y34" i="5"/>
  <c r="Y36" i="5"/>
  <c r="Y38" i="5"/>
  <c r="Y40" i="5"/>
  <c r="Y42" i="5"/>
  <c r="Y44" i="5"/>
  <c r="Y46" i="5"/>
  <c r="Y48" i="5"/>
  <c r="Y50" i="5"/>
  <c r="Y54" i="5"/>
  <c r="Y56" i="5"/>
  <c r="Y58" i="5"/>
  <c r="Y60" i="5"/>
  <c r="Y62" i="5"/>
  <c r="Y64" i="5"/>
  <c r="Y66" i="5"/>
  <c r="Y68" i="5"/>
  <c r="Y70" i="5"/>
  <c r="Y72" i="5"/>
  <c r="Y74" i="5"/>
  <c r="Y76" i="5"/>
  <c r="Y78" i="5"/>
  <c r="Y80" i="5"/>
  <c r="Y82" i="5"/>
  <c r="Y84" i="5"/>
  <c r="Y86" i="5"/>
  <c r="Y88" i="5"/>
  <c r="Y90" i="5"/>
  <c r="Y92" i="5"/>
  <c r="Y94" i="5"/>
  <c r="Y96" i="5"/>
  <c r="Y98" i="5"/>
  <c r="Y100" i="5"/>
  <c r="Y102" i="5"/>
  <c r="Y104" i="5"/>
  <c r="Y106" i="5"/>
  <c r="Y108" i="5"/>
  <c r="Y110" i="5"/>
  <c r="Y112" i="5"/>
  <c r="Y114" i="5"/>
  <c r="Y116" i="5"/>
  <c r="Y118" i="5"/>
  <c r="Y120" i="5"/>
  <c r="Y122" i="5"/>
  <c r="Y124" i="5"/>
  <c r="Y126" i="5"/>
  <c r="Y128" i="5"/>
  <c r="Y130" i="5"/>
  <c r="Y132" i="5"/>
  <c r="Y134" i="5"/>
  <c r="Y136" i="5"/>
  <c r="Y138" i="5"/>
  <c r="Y140" i="5"/>
  <c r="Y142" i="5"/>
  <c r="Y144" i="5"/>
  <c r="Y146" i="5"/>
  <c r="Y148" i="5"/>
  <c r="Y150" i="5"/>
  <c r="Y152" i="5"/>
  <c r="Y154" i="5"/>
  <c r="Y156" i="5"/>
  <c r="Y158" i="5"/>
  <c r="Y160" i="5"/>
  <c r="Y162" i="5"/>
  <c r="Y164" i="5"/>
  <c r="Y166" i="5"/>
  <c r="Y168" i="5"/>
  <c r="Y170" i="5"/>
  <c r="Y172" i="5"/>
  <c r="Y174" i="5"/>
  <c r="Y176" i="5"/>
  <c r="Y178" i="5"/>
  <c r="Y180" i="5"/>
  <c r="Y182" i="5"/>
  <c r="Y184" i="5"/>
  <c r="Y186" i="5"/>
  <c r="Y188" i="5"/>
  <c r="Y190" i="5"/>
  <c r="Y192" i="5"/>
  <c r="Y194" i="5"/>
  <c r="Y196" i="5"/>
  <c r="Y198" i="5"/>
  <c r="Y200" i="5"/>
  <c r="Y202" i="5"/>
  <c r="Y204" i="5"/>
  <c r="Y206" i="5"/>
  <c r="Y208" i="5"/>
  <c r="Y209" i="5"/>
  <c r="X209" i="5"/>
  <c r="X203" i="5"/>
  <c r="X205" i="5"/>
  <c r="X207" i="5"/>
  <c r="X197" i="5"/>
  <c r="X199" i="5"/>
  <c r="X201" i="5"/>
  <c r="X191" i="5"/>
  <c r="X193" i="5"/>
  <c r="X195" i="5"/>
  <c r="X185" i="5"/>
  <c r="X187" i="5"/>
  <c r="X189" i="5"/>
  <c r="X179" i="5"/>
  <c r="X181" i="5"/>
  <c r="X183" i="5"/>
  <c r="X173" i="5"/>
  <c r="X175" i="5"/>
  <c r="X177" i="5"/>
  <c r="X167" i="5"/>
  <c r="X169" i="5"/>
  <c r="X171" i="5"/>
  <c r="X161" i="5"/>
  <c r="X163" i="5"/>
  <c r="X165" i="5"/>
  <c r="X155" i="5"/>
  <c r="X157" i="5"/>
  <c r="X159" i="5"/>
  <c r="X149" i="5"/>
  <c r="X151" i="5"/>
  <c r="X153" i="5"/>
  <c r="X143" i="5"/>
  <c r="X145" i="5"/>
  <c r="X147" i="5"/>
  <c r="X137" i="5"/>
  <c r="X139" i="5"/>
  <c r="X141" i="5"/>
  <c r="X131" i="5"/>
  <c r="X133" i="5"/>
  <c r="X135" i="5"/>
  <c r="X125" i="5"/>
  <c r="X127" i="5"/>
  <c r="X129" i="5"/>
  <c r="X119" i="5"/>
  <c r="X121" i="5"/>
  <c r="X123" i="5"/>
  <c r="X113" i="5"/>
  <c r="X115" i="5"/>
  <c r="X117" i="5"/>
  <c r="X107" i="5"/>
  <c r="X109" i="5"/>
  <c r="X111" i="5"/>
  <c r="X101" i="5"/>
  <c r="X103" i="5"/>
  <c r="X105" i="5"/>
  <c r="X95" i="5"/>
  <c r="X97" i="5"/>
  <c r="X99" i="5"/>
  <c r="X89" i="5"/>
  <c r="X91" i="5"/>
  <c r="X93" i="5"/>
  <c r="X83" i="5"/>
  <c r="X85" i="5"/>
  <c r="X87" i="5"/>
  <c r="X77" i="5"/>
  <c r="X79" i="5"/>
  <c r="X81" i="5"/>
  <c r="X71" i="5"/>
  <c r="X73" i="5"/>
  <c r="X75" i="5"/>
  <c r="X65" i="5"/>
  <c r="X67" i="5"/>
  <c r="X69" i="5"/>
  <c r="X59" i="5"/>
  <c r="X61" i="5"/>
  <c r="X63" i="5"/>
  <c r="X53" i="5"/>
  <c r="X55" i="5"/>
  <c r="X57" i="5"/>
  <c r="X47" i="5"/>
  <c r="X49" i="5"/>
  <c r="X51" i="5"/>
  <c r="X41" i="5"/>
  <c r="X43" i="5"/>
  <c r="X45" i="5"/>
  <c r="X35" i="5"/>
  <c r="X37" i="5"/>
  <c r="X39" i="5"/>
  <c r="X30" i="5"/>
  <c r="X32" i="5"/>
  <c r="X28" i="5"/>
  <c r="X24" i="5"/>
  <c r="X26" i="5"/>
  <c r="X22" i="5"/>
  <c r="X17" i="5"/>
  <c r="X19" i="5"/>
  <c r="X21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3" i="5"/>
  <c r="V34" i="5"/>
  <c r="V35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57" i="5"/>
  <c r="V58" i="5"/>
  <c r="V59" i="5"/>
  <c r="V60" i="5"/>
  <c r="V61" i="5"/>
  <c r="V62" i="5"/>
  <c r="V63" i="5"/>
  <c r="V64" i="5"/>
  <c r="V65" i="5"/>
  <c r="V66" i="5"/>
  <c r="V67" i="5"/>
  <c r="V68" i="5"/>
  <c r="V69" i="5"/>
  <c r="V70" i="5"/>
  <c r="V71" i="5"/>
  <c r="V72" i="5"/>
  <c r="V73" i="5"/>
  <c r="V74" i="5"/>
  <c r="V75" i="5"/>
  <c r="V76" i="5"/>
  <c r="V77" i="5"/>
  <c r="V78" i="5"/>
  <c r="V79" i="5"/>
  <c r="V80" i="5"/>
  <c r="V81" i="5"/>
  <c r="V82" i="5"/>
  <c r="V83" i="5"/>
  <c r="V84" i="5"/>
  <c r="V85" i="5"/>
  <c r="V86" i="5"/>
  <c r="V87" i="5"/>
  <c r="V88" i="5"/>
  <c r="V89" i="5"/>
  <c r="V90" i="5"/>
  <c r="V91" i="5"/>
  <c r="V92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09" i="5"/>
  <c r="V110" i="5"/>
  <c r="V111" i="5"/>
  <c r="V112" i="5"/>
  <c r="V113" i="5"/>
  <c r="V114" i="5"/>
  <c r="V115" i="5"/>
  <c r="V116" i="5"/>
  <c r="V117" i="5"/>
  <c r="V118" i="5"/>
  <c r="V119" i="5"/>
  <c r="V120" i="5"/>
  <c r="V121" i="5"/>
  <c r="V122" i="5"/>
  <c r="V123" i="5"/>
  <c r="V124" i="5"/>
  <c r="V125" i="5"/>
  <c r="V126" i="5"/>
  <c r="V127" i="5"/>
  <c r="V128" i="5"/>
  <c r="V129" i="5"/>
  <c r="V130" i="5"/>
  <c r="V131" i="5"/>
  <c r="V132" i="5"/>
  <c r="V133" i="5"/>
  <c r="V134" i="5"/>
  <c r="V135" i="5"/>
  <c r="V136" i="5"/>
  <c r="V137" i="5"/>
  <c r="V138" i="5"/>
  <c r="V139" i="5"/>
  <c r="V140" i="5"/>
  <c r="V141" i="5"/>
  <c r="V142" i="5"/>
  <c r="V143" i="5"/>
  <c r="V144" i="5"/>
  <c r="V145" i="5"/>
  <c r="V146" i="5"/>
  <c r="V147" i="5"/>
  <c r="V148" i="5"/>
  <c r="V149" i="5"/>
  <c r="V150" i="5"/>
  <c r="V151" i="5"/>
  <c r="V152" i="5"/>
  <c r="V153" i="5"/>
  <c r="V154" i="5"/>
  <c r="V155" i="5"/>
  <c r="V156" i="5"/>
  <c r="V157" i="5"/>
  <c r="V158" i="5"/>
  <c r="V159" i="5"/>
  <c r="V160" i="5"/>
  <c r="V161" i="5"/>
  <c r="V162" i="5"/>
  <c r="V163" i="5"/>
  <c r="V164" i="5"/>
  <c r="V165" i="5"/>
  <c r="V166" i="5"/>
  <c r="V167" i="5"/>
  <c r="V168" i="5"/>
  <c r="V169" i="5"/>
  <c r="V170" i="5"/>
  <c r="V171" i="5"/>
  <c r="V172" i="5"/>
  <c r="V173" i="5"/>
  <c r="V174" i="5"/>
  <c r="V175" i="5"/>
  <c r="V176" i="5"/>
  <c r="V177" i="5"/>
  <c r="V178" i="5"/>
  <c r="V179" i="5"/>
  <c r="V180" i="5"/>
  <c r="V181" i="5"/>
  <c r="V182" i="5"/>
  <c r="V183" i="5"/>
  <c r="V184" i="5"/>
  <c r="V185" i="5"/>
  <c r="V186" i="5"/>
  <c r="V187" i="5"/>
  <c r="V188" i="5"/>
  <c r="V189" i="5"/>
  <c r="V190" i="5"/>
  <c r="V191" i="5"/>
  <c r="V192" i="5"/>
  <c r="V193" i="5"/>
  <c r="V194" i="5"/>
  <c r="V195" i="5"/>
  <c r="V196" i="5"/>
  <c r="V197" i="5"/>
  <c r="V198" i="5"/>
  <c r="V199" i="5"/>
  <c r="V200" i="5"/>
  <c r="V201" i="5"/>
  <c r="V202" i="5"/>
  <c r="V203" i="5"/>
  <c r="V204" i="5"/>
  <c r="V205" i="5"/>
  <c r="V206" i="5"/>
  <c r="V207" i="5"/>
  <c r="V208" i="5"/>
  <c r="V209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U52" i="5"/>
  <c r="U53" i="5"/>
  <c r="U54" i="5"/>
  <c r="U55" i="5"/>
  <c r="U56" i="5"/>
  <c r="U57" i="5"/>
  <c r="U58" i="5"/>
  <c r="U59" i="5"/>
  <c r="U60" i="5"/>
  <c r="U61" i="5"/>
  <c r="U62" i="5"/>
  <c r="U63" i="5"/>
  <c r="U64" i="5"/>
  <c r="U65" i="5"/>
  <c r="U66" i="5"/>
  <c r="U67" i="5"/>
  <c r="U68" i="5"/>
  <c r="U69" i="5"/>
  <c r="U70" i="5"/>
  <c r="U71" i="5"/>
  <c r="U72" i="5"/>
  <c r="U73" i="5"/>
  <c r="U74" i="5"/>
  <c r="U75" i="5"/>
  <c r="U76" i="5"/>
  <c r="U77" i="5"/>
  <c r="U78" i="5"/>
  <c r="U79" i="5"/>
  <c r="U80" i="5"/>
  <c r="U81" i="5"/>
  <c r="U82" i="5"/>
  <c r="U83" i="5"/>
  <c r="U84" i="5"/>
  <c r="U85" i="5"/>
  <c r="U86" i="5"/>
  <c r="U87" i="5"/>
  <c r="U88" i="5"/>
  <c r="U89" i="5"/>
  <c r="U90" i="5"/>
  <c r="U91" i="5"/>
  <c r="U92" i="5"/>
  <c r="U93" i="5"/>
  <c r="U94" i="5"/>
  <c r="U95" i="5"/>
  <c r="U96" i="5"/>
  <c r="U97" i="5"/>
  <c r="U98" i="5"/>
  <c r="U99" i="5"/>
  <c r="U100" i="5"/>
  <c r="U101" i="5"/>
  <c r="U102" i="5"/>
  <c r="U103" i="5"/>
  <c r="U104" i="5"/>
  <c r="U105" i="5"/>
  <c r="U106" i="5"/>
  <c r="U107" i="5"/>
  <c r="U108" i="5"/>
  <c r="U109" i="5"/>
  <c r="U110" i="5"/>
  <c r="U111" i="5"/>
  <c r="U112" i="5"/>
  <c r="U113" i="5"/>
  <c r="U114" i="5"/>
  <c r="U115" i="5"/>
  <c r="U116" i="5"/>
  <c r="U117" i="5"/>
  <c r="U118" i="5"/>
  <c r="U119" i="5"/>
  <c r="U120" i="5"/>
  <c r="U121" i="5"/>
  <c r="U122" i="5"/>
  <c r="U123" i="5"/>
  <c r="U124" i="5"/>
  <c r="U125" i="5"/>
  <c r="U126" i="5"/>
  <c r="U127" i="5"/>
  <c r="U128" i="5"/>
  <c r="U129" i="5"/>
  <c r="U130" i="5"/>
  <c r="U131" i="5"/>
  <c r="U132" i="5"/>
  <c r="U133" i="5"/>
  <c r="U134" i="5"/>
  <c r="U135" i="5"/>
  <c r="U136" i="5"/>
  <c r="U137" i="5"/>
  <c r="U138" i="5"/>
  <c r="U139" i="5"/>
  <c r="U140" i="5"/>
  <c r="U141" i="5"/>
  <c r="U142" i="5"/>
  <c r="U143" i="5"/>
  <c r="U144" i="5"/>
  <c r="U145" i="5"/>
  <c r="U146" i="5"/>
  <c r="U147" i="5"/>
  <c r="U148" i="5"/>
  <c r="U149" i="5"/>
  <c r="U150" i="5"/>
  <c r="U151" i="5"/>
  <c r="U152" i="5"/>
  <c r="U153" i="5"/>
  <c r="U154" i="5"/>
  <c r="U155" i="5"/>
  <c r="U156" i="5"/>
  <c r="U157" i="5"/>
  <c r="U158" i="5"/>
  <c r="U159" i="5"/>
  <c r="U160" i="5"/>
  <c r="U161" i="5"/>
  <c r="U162" i="5"/>
  <c r="U163" i="5"/>
  <c r="U164" i="5"/>
  <c r="U165" i="5"/>
  <c r="U166" i="5"/>
  <c r="U167" i="5"/>
  <c r="U168" i="5"/>
  <c r="U169" i="5"/>
  <c r="U170" i="5"/>
  <c r="U171" i="5"/>
  <c r="U172" i="5"/>
  <c r="U173" i="5"/>
  <c r="U174" i="5"/>
  <c r="U175" i="5"/>
  <c r="U176" i="5"/>
  <c r="U177" i="5"/>
  <c r="U178" i="5"/>
  <c r="U179" i="5"/>
  <c r="U180" i="5"/>
  <c r="U181" i="5"/>
  <c r="U182" i="5"/>
  <c r="U183" i="5"/>
  <c r="U184" i="5"/>
  <c r="U185" i="5"/>
  <c r="U186" i="5"/>
  <c r="U187" i="5"/>
  <c r="U188" i="5"/>
  <c r="U189" i="5"/>
  <c r="U190" i="5"/>
  <c r="U191" i="5"/>
  <c r="U192" i="5"/>
  <c r="U193" i="5"/>
  <c r="U194" i="5"/>
  <c r="U195" i="5"/>
  <c r="U196" i="5"/>
  <c r="U197" i="5"/>
  <c r="U198" i="5"/>
  <c r="U199" i="5"/>
  <c r="U200" i="5"/>
  <c r="U201" i="5"/>
  <c r="U202" i="5"/>
  <c r="U203" i="5"/>
  <c r="U204" i="5"/>
  <c r="U205" i="5"/>
  <c r="U206" i="5"/>
  <c r="U207" i="5"/>
  <c r="U208" i="5"/>
  <c r="U209" i="5"/>
  <c r="T12" i="5"/>
  <c r="T13" i="5"/>
  <c r="T14" i="5"/>
  <c r="T15" i="5"/>
  <c r="T16" i="5"/>
  <c r="T17" i="5"/>
  <c r="T18" i="5"/>
  <c r="G18" i="5" s="1"/>
  <c r="T19" i="5"/>
  <c r="G19" i="5" s="1"/>
  <c r="B19" i="5" s="1"/>
  <c r="T20" i="5"/>
  <c r="G20" i="5" s="1"/>
  <c r="T21" i="5"/>
  <c r="G21" i="5" s="1"/>
  <c r="B21" i="5" s="1"/>
  <c r="T22" i="5"/>
  <c r="T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38" i="5"/>
  <c r="T39" i="5"/>
  <c r="T40" i="5"/>
  <c r="T41" i="5"/>
  <c r="T42" i="5"/>
  <c r="T43" i="5"/>
  <c r="T44" i="5"/>
  <c r="T45" i="5"/>
  <c r="T46" i="5"/>
  <c r="T47" i="5"/>
  <c r="T48" i="5"/>
  <c r="T49" i="5"/>
  <c r="T50" i="5"/>
  <c r="T51" i="5"/>
  <c r="T52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68" i="5"/>
  <c r="T69" i="5"/>
  <c r="T70" i="5"/>
  <c r="T71" i="5"/>
  <c r="T72" i="5"/>
  <c r="T73" i="5"/>
  <c r="T74" i="5"/>
  <c r="T75" i="5"/>
  <c r="T76" i="5"/>
  <c r="T77" i="5"/>
  <c r="T78" i="5"/>
  <c r="T79" i="5"/>
  <c r="T80" i="5"/>
  <c r="T81" i="5"/>
  <c r="T82" i="5"/>
  <c r="T83" i="5"/>
  <c r="T84" i="5"/>
  <c r="T85" i="5"/>
  <c r="T86" i="5"/>
  <c r="T87" i="5"/>
  <c r="T88" i="5"/>
  <c r="T89" i="5"/>
  <c r="T90" i="5"/>
  <c r="T91" i="5"/>
  <c r="T92" i="5"/>
  <c r="T93" i="5"/>
  <c r="T94" i="5"/>
  <c r="T95" i="5"/>
  <c r="T96" i="5"/>
  <c r="T97" i="5"/>
  <c r="T98" i="5"/>
  <c r="T99" i="5"/>
  <c r="T100" i="5"/>
  <c r="T101" i="5"/>
  <c r="T102" i="5"/>
  <c r="T103" i="5"/>
  <c r="T104" i="5"/>
  <c r="T105" i="5"/>
  <c r="T106" i="5"/>
  <c r="T107" i="5"/>
  <c r="T108" i="5"/>
  <c r="T109" i="5"/>
  <c r="T110" i="5"/>
  <c r="T111" i="5"/>
  <c r="T112" i="5"/>
  <c r="T113" i="5"/>
  <c r="T114" i="5"/>
  <c r="T115" i="5"/>
  <c r="T116" i="5"/>
  <c r="T117" i="5"/>
  <c r="T118" i="5"/>
  <c r="T119" i="5"/>
  <c r="T120" i="5"/>
  <c r="T121" i="5"/>
  <c r="T122" i="5"/>
  <c r="T123" i="5"/>
  <c r="T124" i="5"/>
  <c r="T125" i="5"/>
  <c r="T126" i="5"/>
  <c r="T127" i="5"/>
  <c r="T128" i="5"/>
  <c r="T129" i="5"/>
  <c r="T130" i="5"/>
  <c r="T131" i="5"/>
  <c r="T132" i="5"/>
  <c r="T133" i="5"/>
  <c r="T134" i="5"/>
  <c r="T135" i="5"/>
  <c r="T136" i="5"/>
  <c r="T137" i="5"/>
  <c r="T138" i="5"/>
  <c r="T139" i="5"/>
  <c r="T140" i="5"/>
  <c r="T141" i="5"/>
  <c r="T142" i="5"/>
  <c r="T143" i="5"/>
  <c r="T144" i="5"/>
  <c r="T145" i="5"/>
  <c r="T146" i="5"/>
  <c r="T147" i="5"/>
  <c r="T148" i="5"/>
  <c r="T149" i="5"/>
  <c r="T150" i="5"/>
  <c r="T151" i="5"/>
  <c r="T152" i="5"/>
  <c r="T153" i="5"/>
  <c r="T154" i="5"/>
  <c r="T155" i="5"/>
  <c r="T156" i="5"/>
  <c r="T157" i="5"/>
  <c r="T158" i="5"/>
  <c r="T159" i="5"/>
  <c r="T160" i="5"/>
  <c r="T161" i="5"/>
  <c r="T162" i="5"/>
  <c r="T163" i="5"/>
  <c r="T164" i="5"/>
  <c r="T165" i="5"/>
  <c r="T166" i="5"/>
  <c r="T167" i="5"/>
  <c r="T168" i="5"/>
  <c r="T169" i="5"/>
  <c r="T170" i="5"/>
  <c r="T171" i="5"/>
  <c r="T172" i="5"/>
  <c r="T173" i="5"/>
  <c r="T174" i="5"/>
  <c r="T175" i="5"/>
  <c r="T176" i="5"/>
  <c r="T177" i="5"/>
  <c r="T178" i="5"/>
  <c r="T179" i="5"/>
  <c r="T180" i="5"/>
  <c r="T181" i="5"/>
  <c r="T182" i="5"/>
  <c r="T183" i="5"/>
  <c r="T184" i="5"/>
  <c r="T185" i="5"/>
  <c r="T186" i="5"/>
  <c r="T187" i="5"/>
  <c r="T188" i="5"/>
  <c r="T189" i="5"/>
  <c r="T190" i="5"/>
  <c r="T191" i="5"/>
  <c r="T192" i="5"/>
  <c r="T193" i="5"/>
  <c r="T194" i="5"/>
  <c r="T195" i="5"/>
  <c r="T196" i="5"/>
  <c r="T197" i="5"/>
  <c r="T198" i="5"/>
  <c r="T199" i="5"/>
  <c r="T200" i="5"/>
  <c r="T201" i="5"/>
  <c r="T202" i="5"/>
  <c r="T203" i="5"/>
  <c r="T204" i="5"/>
  <c r="T205" i="5"/>
  <c r="T206" i="5"/>
  <c r="T207" i="5"/>
  <c r="T208" i="5"/>
  <c r="T209" i="5"/>
  <c r="T11" i="5"/>
  <c r="X11" i="5"/>
  <c r="X13" i="5"/>
  <c r="X15" i="5"/>
  <c r="AA208" i="5" l="1"/>
  <c r="AB166" i="5"/>
  <c r="Y167" i="5" s="1"/>
  <c r="AB142" i="5"/>
  <c r="Y145" i="5" s="1"/>
  <c r="X208" i="5"/>
  <c r="AB202" i="5"/>
  <c r="Y207" i="5" s="1"/>
  <c r="AB190" i="5"/>
  <c r="Y193" i="5" s="1"/>
  <c r="AB178" i="5"/>
  <c r="Y183" i="5" s="1"/>
  <c r="Y169" i="5"/>
  <c r="Y171" i="5"/>
  <c r="AB154" i="5"/>
  <c r="Y159" i="5" s="1"/>
  <c r="Y147" i="5"/>
  <c r="AB130" i="5"/>
  <c r="Y131" i="5" s="1"/>
  <c r="AB118" i="5"/>
  <c r="Y121" i="5" s="1"/>
  <c r="AB106" i="5"/>
  <c r="Y111" i="5" s="1"/>
  <c r="AB94" i="5"/>
  <c r="Y97" i="5" s="1"/>
  <c r="Y99" i="5"/>
  <c r="Y95" i="5"/>
  <c r="AB82" i="5"/>
  <c r="Y87" i="5" s="1"/>
  <c r="AB70" i="5"/>
  <c r="Y73" i="5" s="1"/>
  <c r="AB58" i="5"/>
  <c r="Y63" i="5" s="1"/>
  <c r="AB46" i="5"/>
  <c r="Y49" i="5" s="1"/>
  <c r="B20" i="5"/>
  <c r="B18" i="5"/>
  <c r="AB22" i="5"/>
  <c r="Y22" i="5" s="1"/>
  <c r="AB184" i="5"/>
  <c r="AB160" i="5"/>
  <c r="AB136" i="5"/>
  <c r="AB112" i="5"/>
  <c r="AB88" i="5"/>
  <c r="AB52" i="5"/>
  <c r="AB28" i="5"/>
  <c r="AB196" i="5"/>
  <c r="AB172" i="5"/>
  <c r="AB148" i="5"/>
  <c r="AB124" i="5"/>
  <c r="AB100" i="5"/>
  <c r="AB76" i="5"/>
  <c r="AB64" i="5"/>
  <c r="AB40" i="5"/>
  <c r="AB34" i="5"/>
  <c r="AB16" i="5"/>
  <c r="V10" i="5"/>
  <c r="Y143" i="5" l="1"/>
  <c r="Y203" i="5"/>
  <c r="Y205" i="5"/>
  <c r="Y197" i="5"/>
  <c r="Y201" i="5"/>
  <c r="Y199" i="5"/>
  <c r="Y191" i="5"/>
  <c r="Y195" i="5"/>
  <c r="Y185" i="5"/>
  <c r="Y189" i="5"/>
  <c r="Y187" i="5"/>
  <c r="Y179" i="5"/>
  <c r="Y181" i="5"/>
  <c r="Y173" i="5"/>
  <c r="Y177" i="5"/>
  <c r="Y175" i="5"/>
  <c r="Y163" i="5"/>
  <c r="Y161" i="5"/>
  <c r="Y165" i="5"/>
  <c r="Y155" i="5"/>
  <c r="Y157" i="5"/>
  <c r="Y149" i="5"/>
  <c r="Y153" i="5"/>
  <c r="Y151" i="5"/>
  <c r="Y139" i="5"/>
  <c r="Y137" i="5"/>
  <c r="Y141" i="5"/>
  <c r="Y119" i="5"/>
  <c r="Y123" i="5"/>
  <c r="Y135" i="5"/>
  <c r="Y133" i="5"/>
  <c r="Y125" i="5"/>
  <c r="Y129" i="5"/>
  <c r="Y127" i="5"/>
  <c r="Y115" i="5"/>
  <c r="Y113" i="5"/>
  <c r="Y117" i="5"/>
  <c r="Y107" i="5"/>
  <c r="Y109" i="5"/>
  <c r="Y101" i="5"/>
  <c r="Y105" i="5"/>
  <c r="Y103" i="5"/>
  <c r="Y89" i="5"/>
  <c r="Y93" i="5"/>
  <c r="Y91" i="5"/>
  <c r="Y83" i="5"/>
  <c r="Y85" i="5"/>
  <c r="Y75" i="5"/>
  <c r="Y71" i="5"/>
  <c r="Y77" i="5"/>
  <c r="Y81" i="5"/>
  <c r="Y79" i="5"/>
  <c r="Y67" i="5"/>
  <c r="Y65" i="5"/>
  <c r="Y69" i="5"/>
  <c r="Y59" i="5"/>
  <c r="Y61" i="5"/>
  <c r="Y53" i="5"/>
  <c r="Y57" i="5"/>
  <c r="Y55" i="5"/>
  <c r="Y47" i="5"/>
  <c r="Y51" i="5"/>
  <c r="Y41" i="5"/>
  <c r="Y45" i="5"/>
  <c r="Y43" i="5"/>
  <c r="Y37" i="5"/>
  <c r="Y35" i="5"/>
  <c r="Y39" i="5"/>
  <c r="Y30" i="5"/>
  <c r="Y28" i="5"/>
  <c r="Y32" i="5"/>
  <c r="Y26" i="5"/>
  <c r="Y24" i="5"/>
  <c r="Y17" i="5"/>
  <c r="Y21" i="5"/>
  <c r="Y19" i="5"/>
  <c r="AB10" i="5"/>
  <c r="T10" i="5"/>
  <c r="Y13" i="5" l="1"/>
  <c r="Y11" i="5"/>
  <c r="Y15" i="5"/>
  <c r="U210" i="5"/>
  <c r="U10" i="5"/>
  <c r="A20" i="2" l="1"/>
  <c r="A21" i="2"/>
  <c r="A18" i="2"/>
  <c r="A19" i="2"/>
  <c r="AA196" i="5"/>
  <c r="AA184" i="5"/>
  <c r="AA172" i="5"/>
  <c r="AA160" i="5"/>
  <c r="AA148" i="5"/>
  <c r="AA136" i="5"/>
  <c r="AA124" i="5"/>
  <c r="AA112" i="5"/>
  <c r="AA100" i="5"/>
  <c r="AA88" i="5"/>
  <c r="AA76" i="5"/>
  <c r="AA64" i="5"/>
  <c r="AA52" i="5"/>
  <c r="AA40" i="5"/>
  <c r="AA28" i="5"/>
  <c r="AA202" i="5"/>
  <c r="H202" i="5" s="1"/>
  <c r="AA190" i="5"/>
  <c r="AA178" i="5"/>
  <c r="AA166" i="5"/>
  <c r="AA154" i="5"/>
  <c r="AA142" i="5"/>
  <c r="AA130" i="5"/>
  <c r="AA118" i="5"/>
  <c r="AA106" i="5"/>
  <c r="AA94" i="5"/>
  <c r="AA82" i="5"/>
  <c r="AA70" i="5"/>
  <c r="AA58" i="5"/>
  <c r="AA46" i="5"/>
  <c r="AA34" i="5"/>
  <c r="AA22" i="5"/>
  <c r="AA16" i="5"/>
  <c r="AA10" i="5"/>
  <c r="D3" i="2"/>
  <c r="X20" i="5" l="1"/>
  <c r="X16" i="5"/>
  <c r="X18" i="5"/>
  <c r="H106" i="5"/>
  <c r="X108" i="5"/>
  <c r="X106" i="5"/>
  <c r="X110" i="5"/>
  <c r="X204" i="5"/>
  <c r="X202" i="5"/>
  <c r="X206" i="5"/>
  <c r="H64" i="5"/>
  <c r="X68" i="5"/>
  <c r="X66" i="5"/>
  <c r="X64" i="5"/>
  <c r="H160" i="5"/>
  <c r="X164" i="5"/>
  <c r="X162" i="5"/>
  <c r="X160" i="5"/>
  <c r="H22" i="5"/>
  <c r="X25" i="5"/>
  <c r="X23" i="5"/>
  <c r="X27" i="5"/>
  <c r="H118" i="5"/>
  <c r="X120" i="5"/>
  <c r="X118" i="5"/>
  <c r="X122" i="5"/>
  <c r="H28" i="5"/>
  <c r="X29" i="5"/>
  <c r="X33" i="5"/>
  <c r="X31" i="5"/>
  <c r="H124" i="5"/>
  <c r="X128" i="5"/>
  <c r="X124" i="5"/>
  <c r="X126" i="5"/>
  <c r="H34" i="5"/>
  <c r="X36" i="5"/>
  <c r="X34" i="5"/>
  <c r="X38" i="5"/>
  <c r="H82" i="5"/>
  <c r="X84" i="5"/>
  <c r="X82" i="5"/>
  <c r="X86" i="5"/>
  <c r="H130" i="5"/>
  <c r="X132" i="5"/>
  <c r="X130" i="5"/>
  <c r="X134" i="5"/>
  <c r="H178" i="5"/>
  <c r="X180" i="5"/>
  <c r="X178" i="5"/>
  <c r="X182" i="5"/>
  <c r="H40" i="5"/>
  <c r="X44" i="5"/>
  <c r="X42" i="5"/>
  <c r="X40" i="5"/>
  <c r="H88" i="5"/>
  <c r="X92" i="5"/>
  <c r="X90" i="5"/>
  <c r="X88" i="5"/>
  <c r="H136" i="5"/>
  <c r="X140" i="5"/>
  <c r="X138" i="5"/>
  <c r="X136" i="5"/>
  <c r="H184" i="5"/>
  <c r="X188" i="5"/>
  <c r="X186" i="5"/>
  <c r="X184" i="5"/>
  <c r="H58" i="5"/>
  <c r="X60" i="5"/>
  <c r="X58" i="5"/>
  <c r="X62" i="5"/>
  <c r="H154" i="5"/>
  <c r="X156" i="5"/>
  <c r="X154" i="5"/>
  <c r="X158" i="5"/>
  <c r="H112" i="5"/>
  <c r="X116" i="5"/>
  <c r="X114" i="5"/>
  <c r="X112" i="5"/>
  <c r="H70" i="5"/>
  <c r="X72" i="5"/>
  <c r="X70" i="5"/>
  <c r="X74" i="5"/>
  <c r="H166" i="5"/>
  <c r="X168" i="5"/>
  <c r="X166" i="5"/>
  <c r="X170" i="5"/>
  <c r="H76" i="5"/>
  <c r="X80" i="5"/>
  <c r="X76" i="5"/>
  <c r="X78" i="5"/>
  <c r="H172" i="5"/>
  <c r="X176" i="5"/>
  <c r="X172" i="5"/>
  <c r="X174" i="5"/>
  <c r="H46" i="5"/>
  <c r="X48" i="5"/>
  <c r="X46" i="5"/>
  <c r="X50" i="5"/>
  <c r="H94" i="5"/>
  <c r="X96" i="5"/>
  <c r="X94" i="5"/>
  <c r="X98" i="5"/>
  <c r="H142" i="5"/>
  <c r="X144" i="5"/>
  <c r="X142" i="5"/>
  <c r="X146" i="5"/>
  <c r="H190" i="5"/>
  <c r="X192" i="5"/>
  <c r="X190" i="5"/>
  <c r="X194" i="5"/>
  <c r="H52" i="5"/>
  <c r="X56" i="5"/>
  <c r="X52" i="5"/>
  <c r="X54" i="5"/>
  <c r="H100" i="5"/>
  <c r="X104" i="5"/>
  <c r="X100" i="5"/>
  <c r="X102" i="5"/>
  <c r="H148" i="5"/>
  <c r="X152" i="5"/>
  <c r="X148" i="5"/>
  <c r="X150" i="5"/>
  <c r="H196" i="5"/>
  <c r="X200" i="5"/>
  <c r="X196" i="5"/>
  <c r="X198" i="5"/>
  <c r="H16" i="5"/>
  <c r="H10" i="5"/>
  <c r="X14" i="5"/>
  <c r="X12" i="5"/>
  <c r="X10" i="5"/>
  <c r="C8" i="2"/>
  <c r="A5" i="2" l="1"/>
  <c r="C11" i="2" l="1"/>
  <c r="B11" i="2"/>
  <c r="C10" i="2"/>
  <c r="B10" i="2"/>
  <c r="G209" i="5"/>
  <c r="G208" i="5"/>
  <c r="W208" i="5" s="1"/>
  <c r="G207" i="5"/>
  <c r="G206" i="5"/>
  <c r="W206" i="5" s="1"/>
  <c r="G205" i="5"/>
  <c r="G204" i="5"/>
  <c r="W204" i="5" s="1"/>
  <c r="G203" i="5"/>
  <c r="G202" i="5"/>
  <c r="W202" i="5" s="1"/>
  <c r="G201" i="5"/>
  <c r="G200" i="5"/>
  <c r="W200" i="5" s="1"/>
  <c r="G199" i="5"/>
  <c r="G198" i="5"/>
  <c r="W198" i="5" s="1"/>
  <c r="G197" i="5"/>
  <c r="G196" i="5"/>
  <c r="W196" i="5" s="1"/>
  <c r="G195" i="5"/>
  <c r="G194" i="5"/>
  <c r="W194" i="5" s="1"/>
  <c r="G193" i="5"/>
  <c r="G192" i="5"/>
  <c r="W192" i="5" s="1"/>
  <c r="G191" i="5"/>
  <c r="G190" i="5"/>
  <c r="W190" i="5" s="1"/>
  <c r="G189" i="5"/>
  <c r="G188" i="5"/>
  <c r="W188" i="5" s="1"/>
  <c r="G187" i="5"/>
  <c r="G186" i="5"/>
  <c r="W186" i="5" s="1"/>
  <c r="G185" i="5"/>
  <c r="G184" i="5"/>
  <c r="W184" i="5" s="1"/>
  <c r="G183" i="5"/>
  <c r="G182" i="5"/>
  <c r="W182" i="5" s="1"/>
  <c r="G181" i="5"/>
  <c r="G180" i="5"/>
  <c r="W180" i="5" s="1"/>
  <c r="G179" i="5"/>
  <c r="G178" i="5"/>
  <c r="W178" i="5" s="1"/>
  <c r="G177" i="5"/>
  <c r="G176" i="5"/>
  <c r="W176" i="5" s="1"/>
  <c r="G175" i="5"/>
  <c r="G174" i="5"/>
  <c r="W174" i="5" s="1"/>
  <c r="G173" i="5"/>
  <c r="G172" i="5"/>
  <c r="W172" i="5" s="1"/>
  <c r="G171" i="5"/>
  <c r="G170" i="5"/>
  <c r="W170" i="5" s="1"/>
  <c r="G169" i="5"/>
  <c r="G168" i="5"/>
  <c r="W168" i="5" s="1"/>
  <c r="G167" i="5"/>
  <c r="G166" i="5"/>
  <c r="W166" i="5" s="1"/>
  <c r="G165" i="5"/>
  <c r="G164" i="5"/>
  <c r="W164" i="5" s="1"/>
  <c r="G163" i="5"/>
  <c r="G162" i="5"/>
  <c r="W162" i="5" s="1"/>
  <c r="G161" i="5"/>
  <c r="G160" i="5"/>
  <c r="W160" i="5" s="1"/>
  <c r="G159" i="5"/>
  <c r="G158" i="5"/>
  <c r="W158" i="5" s="1"/>
  <c r="G157" i="5"/>
  <c r="G156" i="5"/>
  <c r="W156" i="5" s="1"/>
  <c r="G155" i="5"/>
  <c r="G154" i="5"/>
  <c r="W154" i="5" s="1"/>
  <c r="G153" i="5"/>
  <c r="G152" i="5"/>
  <c r="W152" i="5" s="1"/>
  <c r="G151" i="5"/>
  <c r="G150" i="5"/>
  <c r="W150" i="5" s="1"/>
  <c r="G149" i="5"/>
  <c r="G148" i="5"/>
  <c r="W148" i="5" s="1"/>
  <c r="G147" i="5"/>
  <c r="G146" i="5"/>
  <c r="W146" i="5" s="1"/>
  <c r="G145" i="5"/>
  <c r="G144" i="5"/>
  <c r="W144" i="5" s="1"/>
  <c r="G143" i="5"/>
  <c r="G142" i="5"/>
  <c r="W142" i="5" s="1"/>
  <c r="G141" i="5"/>
  <c r="G140" i="5"/>
  <c r="W140" i="5" s="1"/>
  <c r="G139" i="5"/>
  <c r="G138" i="5"/>
  <c r="W138" i="5" s="1"/>
  <c r="G137" i="5"/>
  <c r="G136" i="5"/>
  <c r="W136" i="5" s="1"/>
  <c r="G135" i="5"/>
  <c r="G134" i="5"/>
  <c r="W134" i="5" s="1"/>
  <c r="G133" i="5"/>
  <c r="G132" i="5"/>
  <c r="W132" i="5" s="1"/>
  <c r="G131" i="5"/>
  <c r="G130" i="5"/>
  <c r="W130" i="5" s="1"/>
  <c r="G129" i="5"/>
  <c r="G128" i="5"/>
  <c r="W128" i="5" s="1"/>
  <c r="G127" i="5"/>
  <c r="G126" i="5"/>
  <c r="W126" i="5" s="1"/>
  <c r="G125" i="5"/>
  <c r="G124" i="5"/>
  <c r="W124" i="5" s="1"/>
  <c r="G123" i="5"/>
  <c r="G122" i="5"/>
  <c r="W122" i="5" s="1"/>
  <c r="G121" i="5"/>
  <c r="G120" i="5"/>
  <c r="W120" i="5" s="1"/>
  <c r="G119" i="5"/>
  <c r="G118" i="5"/>
  <c r="W118" i="5" s="1"/>
  <c r="G117" i="5"/>
  <c r="G116" i="5"/>
  <c r="W116" i="5" s="1"/>
  <c r="G115" i="5"/>
  <c r="G114" i="5"/>
  <c r="W114" i="5" s="1"/>
  <c r="G113" i="5"/>
  <c r="G112" i="5"/>
  <c r="W112" i="5" s="1"/>
  <c r="G111" i="5"/>
  <c r="G110" i="5"/>
  <c r="W110" i="5" s="1"/>
  <c r="G109" i="5"/>
  <c r="G108" i="5"/>
  <c r="W108" i="5" s="1"/>
  <c r="G107" i="5"/>
  <c r="G106" i="5"/>
  <c r="W106" i="5" s="1"/>
  <c r="G105" i="5"/>
  <c r="G104" i="5"/>
  <c r="W104" i="5" s="1"/>
  <c r="G103" i="5"/>
  <c r="G102" i="5"/>
  <c r="W102" i="5" s="1"/>
  <c r="G101" i="5"/>
  <c r="G100" i="5"/>
  <c r="W100" i="5" s="1"/>
  <c r="G99" i="5"/>
  <c r="G98" i="5"/>
  <c r="W98" i="5" s="1"/>
  <c r="G97" i="5"/>
  <c r="G96" i="5"/>
  <c r="W96" i="5" s="1"/>
  <c r="G95" i="5"/>
  <c r="G94" i="5"/>
  <c r="W94" i="5" s="1"/>
  <c r="G93" i="5"/>
  <c r="G92" i="5"/>
  <c r="W92" i="5" s="1"/>
  <c r="G91" i="5"/>
  <c r="G90" i="5"/>
  <c r="W90" i="5" s="1"/>
  <c r="G89" i="5"/>
  <c r="G88" i="5"/>
  <c r="W88" i="5" s="1"/>
  <c r="G87" i="5"/>
  <c r="G86" i="5"/>
  <c r="W86" i="5" s="1"/>
  <c r="G85" i="5"/>
  <c r="G84" i="5"/>
  <c r="W84" i="5" s="1"/>
  <c r="G83" i="5"/>
  <c r="G82" i="5"/>
  <c r="W82" i="5" s="1"/>
  <c r="G81" i="5"/>
  <c r="G80" i="5"/>
  <c r="W80" i="5" s="1"/>
  <c r="G79" i="5"/>
  <c r="G78" i="5"/>
  <c r="W78" i="5" s="1"/>
  <c r="G77" i="5"/>
  <c r="G76" i="5"/>
  <c r="W76" i="5" s="1"/>
  <c r="G75" i="5"/>
  <c r="G74" i="5"/>
  <c r="W74" i="5" s="1"/>
  <c r="G73" i="5"/>
  <c r="G72" i="5"/>
  <c r="W72" i="5" s="1"/>
  <c r="G71" i="5"/>
  <c r="G70" i="5"/>
  <c r="W70" i="5" s="1"/>
  <c r="G69" i="5"/>
  <c r="G68" i="5"/>
  <c r="W68" i="5" s="1"/>
  <c r="G67" i="5"/>
  <c r="G66" i="5"/>
  <c r="W66" i="5" s="1"/>
  <c r="G65" i="5"/>
  <c r="G64" i="5"/>
  <c r="W64" i="5" s="1"/>
  <c r="G63" i="5"/>
  <c r="G62" i="5"/>
  <c r="W62" i="5" s="1"/>
  <c r="G61" i="5"/>
  <c r="G60" i="5"/>
  <c r="W60" i="5" s="1"/>
  <c r="G59" i="5"/>
  <c r="G58" i="5"/>
  <c r="W58" i="5" s="1"/>
  <c r="G57" i="5"/>
  <c r="G56" i="5"/>
  <c r="W56" i="5" s="1"/>
  <c r="G55" i="5"/>
  <c r="G54" i="5"/>
  <c r="W54" i="5" s="1"/>
  <c r="G53" i="5"/>
  <c r="G52" i="5"/>
  <c r="W52" i="5" s="1"/>
  <c r="G51" i="5"/>
  <c r="G50" i="5"/>
  <c r="W50" i="5" s="1"/>
  <c r="G49" i="5"/>
  <c r="G48" i="5"/>
  <c r="W48" i="5" s="1"/>
  <c r="G47" i="5"/>
  <c r="G46" i="5"/>
  <c r="G45" i="5"/>
  <c r="G44" i="5"/>
  <c r="W44" i="5" s="1"/>
  <c r="G43" i="5"/>
  <c r="G42" i="5"/>
  <c r="W42" i="5" s="1"/>
  <c r="G41" i="5"/>
  <c r="G40" i="5"/>
  <c r="W40" i="5" s="1"/>
  <c r="G39" i="5"/>
  <c r="G38" i="5"/>
  <c r="W38" i="5" s="1"/>
  <c r="G37" i="5"/>
  <c r="G36" i="5"/>
  <c r="W36" i="5" s="1"/>
  <c r="G35" i="5"/>
  <c r="G34" i="5"/>
  <c r="W34" i="5" s="1"/>
  <c r="G33" i="5"/>
  <c r="G32" i="5"/>
  <c r="W32" i="5" s="1"/>
  <c r="G31" i="5"/>
  <c r="G30" i="5"/>
  <c r="W30" i="5" s="1"/>
  <c r="G29" i="5"/>
  <c r="G28" i="5"/>
  <c r="W28" i="5" s="1"/>
  <c r="G27" i="5"/>
  <c r="G26" i="5"/>
  <c r="W26" i="5" s="1"/>
  <c r="G25" i="5"/>
  <c r="G24" i="5"/>
  <c r="W24" i="5" s="1"/>
  <c r="G23" i="5"/>
  <c r="G22" i="5"/>
  <c r="W22" i="5" s="1"/>
  <c r="W21" i="5"/>
  <c r="W20" i="5"/>
  <c r="W19" i="5"/>
  <c r="W18" i="5"/>
  <c r="W25" i="5" l="1"/>
  <c r="B25" i="5"/>
  <c r="W29" i="5"/>
  <c r="B29" i="5"/>
  <c r="W33" i="5"/>
  <c r="B33" i="5"/>
  <c r="W37" i="5"/>
  <c r="B37" i="5"/>
  <c r="W41" i="5"/>
  <c r="B41" i="5"/>
  <c r="W45" i="5"/>
  <c r="B45" i="5"/>
  <c r="W49" i="5"/>
  <c r="B49" i="5"/>
  <c r="W53" i="5"/>
  <c r="B53" i="5"/>
  <c r="W57" i="5"/>
  <c r="B57" i="5"/>
  <c r="W61" i="5"/>
  <c r="B61" i="5"/>
  <c r="W65" i="5"/>
  <c r="B65" i="5"/>
  <c r="W69" i="5"/>
  <c r="B69" i="5"/>
  <c r="W73" i="5"/>
  <c r="B73" i="5"/>
  <c r="W77" i="5"/>
  <c r="B77" i="5"/>
  <c r="W81" i="5"/>
  <c r="B81" i="5"/>
  <c r="W85" i="5"/>
  <c r="B85" i="5"/>
  <c r="W89" i="5"/>
  <c r="B89" i="5"/>
  <c r="W93" i="5"/>
  <c r="B93" i="5"/>
  <c r="W97" i="5"/>
  <c r="B97" i="5"/>
  <c r="W101" i="5"/>
  <c r="B101" i="5"/>
  <c r="W105" i="5"/>
  <c r="B105" i="5"/>
  <c r="W109" i="5"/>
  <c r="B109" i="5"/>
  <c r="W113" i="5"/>
  <c r="B113" i="5"/>
  <c r="W117" i="5"/>
  <c r="B117" i="5"/>
  <c r="W121" i="5"/>
  <c r="B121" i="5"/>
  <c r="W125" i="5"/>
  <c r="B125" i="5"/>
  <c r="W129" i="5"/>
  <c r="B129" i="5"/>
  <c r="W133" i="5"/>
  <c r="B133" i="5"/>
  <c r="W137" i="5"/>
  <c r="B137" i="5"/>
  <c r="W141" i="5"/>
  <c r="B141" i="5"/>
  <c r="W145" i="5"/>
  <c r="B145" i="5"/>
  <c r="W149" i="5"/>
  <c r="B149" i="5"/>
  <c r="W153" i="5"/>
  <c r="B153" i="5"/>
  <c r="W157" i="5"/>
  <c r="B157" i="5"/>
  <c r="W161" i="5"/>
  <c r="B161" i="5"/>
  <c r="W165" i="5"/>
  <c r="B165" i="5"/>
  <c r="W169" i="5"/>
  <c r="B169" i="5"/>
  <c r="W173" i="5"/>
  <c r="B173" i="5"/>
  <c r="W177" i="5"/>
  <c r="B177" i="5"/>
  <c r="W181" i="5"/>
  <c r="B181" i="5"/>
  <c r="W185" i="5"/>
  <c r="B185" i="5"/>
  <c r="W189" i="5"/>
  <c r="B189" i="5"/>
  <c r="W193" i="5"/>
  <c r="B193" i="5"/>
  <c r="W197" i="5"/>
  <c r="B197" i="5"/>
  <c r="W201" i="5"/>
  <c r="B201" i="5"/>
  <c r="W205" i="5"/>
  <c r="B205" i="5"/>
  <c r="W209" i="5"/>
  <c r="B209" i="5"/>
  <c r="W23" i="5"/>
  <c r="B23" i="5"/>
  <c r="W27" i="5"/>
  <c r="B27" i="5"/>
  <c r="W31" i="5"/>
  <c r="B31" i="5"/>
  <c r="W35" i="5"/>
  <c r="B35" i="5"/>
  <c r="W39" i="5"/>
  <c r="B39" i="5"/>
  <c r="W43" i="5"/>
  <c r="B43" i="5"/>
  <c r="W47" i="5"/>
  <c r="B47" i="5"/>
  <c r="W51" i="5"/>
  <c r="B51" i="5"/>
  <c r="W55" i="5"/>
  <c r="B55" i="5"/>
  <c r="W59" i="5"/>
  <c r="B59" i="5"/>
  <c r="W63" i="5"/>
  <c r="B63" i="5"/>
  <c r="W67" i="5"/>
  <c r="B67" i="5"/>
  <c r="W71" i="5"/>
  <c r="B71" i="5"/>
  <c r="W75" i="5"/>
  <c r="B75" i="5"/>
  <c r="W79" i="5"/>
  <c r="B79" i="5"/>
  <c r="W83" i="5"/>
  <c r="B83" i="5"/>
  <c r="W87" i="5"/>
  <c r="B87" i="5"/>
  <c r="W91" i="5"/>
  <c r="B91" i="5"/>
  <c r="W95" i="5"/>
  <c r="B95" i="5"/>
  <c r="W99" i="5"/>
  <c r="B99" i="5"/>
  <c r="W103" i="5"/>
  <c r="B103" i="5"/>
  <c r="W107" i="5"/>
  <c r="B107" i="5"/>
  <c r="W111" i="5"/>
  <c r="B111" i="5"/>
  <c r="W115" i="5"/>
  <c r="B115" i="5"/>
  <c r="W119" i="5"/>
  <c r="B119" i="5"/>
  <c r="W123" i="5"/>
  <c r="B123" i="5"/>
  <c r="W127" i="5"/>
  <c r="B127" i="5"/>
  <c r="W131" i="5"/>
  <c r="B131" i="5"/>
  <c r="W135" i="5"/>
  <c r="B135" i="5"/>
  <c r="W139" i="5"/>
  <c r="B139" i="5"/>
  <c r="W143" i="5"/>
  <c r="B143" i="5"/>
  <c r="W147" i="5"/>
  <c r="B147" i="5"/>
  <c r="W151" i="5"/>
  <c r="B151" i="5"/>
  <c r="W155" i="5"/>
  <c r="B155" i="5"/>
  <c r="W159" i="5"/>
  <c r="B159" i="5"/>
  <c r="W163" i="5"/>
  <c r="B163" i="5"/>
  <c r="W167" i="5"/>
  <c r="B167" i="5"/>
  <c r="W171" i="5"/>
  <c r="B171" i="5"/>
  <c r="W175" i="5"/>
  <c r="B175" i="5"/>
  <c r="W179" i="5"/>
  <c r="B179" i="5"/>
  <c r="W183" i="5"/>
  <c r="B183" i="5"/>
  <c r="W187" i="5"/>
  <c r="B187" i="5"/>
  <c r="W191" i="5"/>
  <c r="B191" i="5"/>
  <c r="W195" i="5"/>
  <c r="B195" i="5"/>
  <c r="W199" i="5"/>
  <c r="B199" i="5"/>
  <c r="W203" i="5"/>
  <c r="B203" i="5"/>
  <c r="W207" i="5"/>
  <c r="B207" i="5"/>
  <c r="W46" i="5"/>
  <c r="B126" i="5" l="1"/>
  <c r="A127" i="2"/>
  <c r="B110" i="5"/>
  <c r="A111" i="2"/>
  <c r="B94" i="5"/>
  <c r="A95" i="2"/>
  <c r="A79" i="2"/>
  <c r="B78" i="5"/>
  <c r="B54" i="5"/>
  <c r="A55" i="2"/>
  <c r="B38" i="5"/>
  <c r="A39" i="2"/>
  <c r="B22" i="5"/>
  <c r="A23" i="2"/>
  <c r="B196" i="5"/>
  <c r="A197" i="2"/>
  <c r="B172" i="5"/>
  <c r="A173" i="2"/>
  <c r="B164" i="5"/>
  <c r="A165" i="2"/>
  <c r="B148" i="5"/>
  <c r="A149" i="2"/>
  <c r="B132" i="5"/>
  <c r="A133" i="2"/>
  <c r="B116" i="5"/>
  <c r="A117" i="2"/>
  <c r="B100" i="5"/>
  <c r="A101" i="2"/>
  <c r="B84" i="5"/>
  <c r="A85" i="2"/>
  <c r="B68" i="5"/>
  <c r="A69" i="2"/>
  <c r="B52" i="5"/>
  <c r="A53" i="2"/>
  <c r="B36" i="5"/>
  <c r="A37" i="2"/>
  <c r="A195" i="2"/>
  <c r="B194" i="5"/>
  <c r="B178" i="5"/>
  <c r="A179" i="2"/>
  <c r="B162" i="5"/>
  <c r="A163" i="2"/>
  <c r="B146" i="5"/>
  <c r="A147" i="2"/>
  <c r="B130" i="5"/>
  <c r="A131" i="2"/>
  <c r="B114" i="5"/>
  <c r="A115" i="2"/>
  <c r="B98" i="5"/>
  <c r="A99" i="2"/>
  <c r="B82" i="5"/>
  <c r="A83" i="2"/>
  <c r="B66" i="5"/>
  <c r="A67" i="2"/>
  <c r="B50" i="5"/>
  <c r="A51" i="2"/>
  <c r="B34" i="5"/>
  <c r="A35" i="2"/>
  <c r="B208" i="5"/>
  <c r="A209" i="2"/>
  <c r="B192" i="5"/>
  <c r="A193" i="2"/>
  <c r="A177" i="2"/>
  <c r="B176" i="5"/>
  <c r="B160" i="5"/>
  <c r="A161" i="2"/>
  <c r="B144" i="5"/>
  <c r="A145" i="2"/>
  <c r="B128" i="5"/>
  <c r="A129" i="2"/>
  <c r="B96" i="5"/>
  <c r="A97" i="2"/>
  <c r="B206" i="5"/>
  <c r="A207" i="2"/>
  <c r="B198" i="5"/>
  <c r="A199" i="2"/>
  <c r="B190" i="5"/>
  <c r="A191" i="2"/>
  <c r="A183" i="2"/>
  <c r="B182" i="5"/>
  <c r="B174" i="5"/>
  <c r="A175" i="2"/>
  <c r="B166" i="5"/>
  <c r="A167" i="2"/>
  <c r="A159" i="2"/>
  <c r="B158" i="5"/>
  <c r="B150" i="5"/>
  <c r="A151" i="2"/>
  <c r="B142" i="5"/>
  <c r="A143" i="2"/>
  <c r="B134" i="5"/>
  <c r="A135" i="2"/>
  <c r="A119" i="2"/>
  <c r="B118" i="5"/>
  <c r="B102" i="5"/>
  <c r="A103" i="2"/>
  <c r="B86" i="5"/>
  <c r="A87" i="2"/>
  <c r="B70" i="5"/>
  <c r="A71" i="2"/>
  <c r="B62" i="5"/>
  <c r="A63" i="2"/>
  <c r="B46" i="5"/>
  <c r="A47" i="2"/>
  <c r="B30" i="5"/>
  <c r="A31" i="2"/>
  <c r="B204" i="5"/>
  <c r="A205" i="2"/>
  <c r="B188" i="5"/>
  <c r="A189" i="2"/>
  <c r="B180" i="5"/>
  <c r="A181" i="2"/>
  <c r="A157" i="2"/>
  <c r="B156" i="5"/>
  <c r="B140" i="5"/>
  <c r="A141" i="2"/>
  <c r="B124" i="5"/>
  <c r="A125" i="2"/>
  <c r="A109" i="2"/>
  <c r="B108" i="5"/>
  <c r="B92" i="5"/>
  <c r="A93" i="2"/>
  <c r="A77" i="2"/>
  <c r="B76" i="5"/>
  <c r="B60" i="5"/>
  <c r="A61" i="2"/>
  <c r="B44" i="5"/>
  <c r="A45" i="2"/>
  <c r="B28" i="5"/>
  <c r="A29" i="2"/>
  <c r="B202" i="5"/>
  <c r="A203" i="2"/>
  <c r="B186" i="5"/>
  <c r="A187" i="2"/>
  <c r="B170" i="5"/>
  <c r="A171" i="2"/>
  <c r="B154" i="5"/>
  <c r="A155" i="2"/>
  <c r="A139" i="2"/>
  <c r="B138" i="5"/>
  <c r="B122" i="5"/>
  <c r="A123" i="2"/>
  <c r="B106" i="5"/>
  <c r="A107" i="2"/>
  <c r="B90" i="5"/>
  <c r="A91" i="2"/>
  <c r="B74" i="5"/>
  <c r="A75" i="2"/>
  <c r="A59" i="2"/>
  <c r="B58" i="5"/>
  <c r="B42" i="5"/>
  <c r="A43" i="2"/>
  <c r="B26" i="5"/>
  <c r="A27" i="2"/>
  <c r="A201" i="2"/>
  <c r="B200" i="5"/>
  <c r="B184" i="5"/>
  <c r="A185" i="2"/>
  <c r="A169" i="2"/>
  <c r="B168" i="5"/>
  <c r="A153" i="2"/>
  <c r="B152" i="5"/>
  <c r="B136" i="5"/>
  <c r="A137" i="2"/>
  <c r="A121" i="2"/>
  <c r="B120" i="5"/>
  <c r="B112" i="5"/>
  <c r="A113" i="2"/>
  <c r="B104" i="5"/>
  <c r="A105" i="2"/>
  <c r="A89" i="2"/>
  <c r="B88" i="5"/>
  <c r="B80" i="5"/>
  <c r="A81" i="2"/>
  <c r="B72" i="5"/>
  <c r="A73" i="2"/>
  <c r="B64" i="5"/>
  <c r="A65" i="2"/>
  <c r="B56" i="5"/>
  <c r="A57" i="2"/>
  <c r="B48" i="5"/>
  <c r="A49" i="2"/>
  <c r="B40" i="5"/>
  <c r="A41" i="2"/>
  <c r="B32" i="5"/>
  <c r="A33" i="2"/>
  <c r="B24" i="5"/>
  <c r="A25" i="2"/>
  <c r="H3" i="5"/>
  <c r="A56" i="2" l="1"/>
  <c r="A136" i="2"/>
  <c r="A74" i="2"/>
  <c r="A202" i="2"/>
  <c r="A140" i="2"/>
  <c r="A70" i="2"/>
  <c r="A118" i="2"/>
  <c r="A166" i="2"/>
  <c r="A198" i="2"/>
  <c r="A144" i="2"/>
  <c r="A146" i="2"/>
  <c r="A100" i="2"/>
  <c r="A38" i="2"/>
  <c r="A48" i="2"/>
  <c r="A80" i="2"/>
  <c r="A152" i="2"/>
  <c r="A184" i="2"/>
  <c r="A122" i="2"/>
  <c r="A188" i="2"/>
  <c r="A62" i="2"/>
  <c r="A190" i="2"/>
  <c r="A128" i="2"/>
  <c r="A66" i="2"/>
  <c r="A196" i="2"/>
  <c r="A24" i="2"/>
  <c r="A120" i="2"/>
  <c r="A108" i="2"/>
  <c r="A204" i="2"/>
  <c r="A134" i="2"/>
  <c r="A208" i="2"/>
  <c r="A82" i="2"/>
  <c r="A164" i="2"/>
  <c r="A78" i="2"/>
  <c r="A110" i="2"/>
  <c r="A168" i="2"/>
  <c r="A186" i="2"/>
  <c r="A60" i="2"/>
  <c r="A124" i="2"/>
  <c r="A182" i="2"/>
  <c r="A176" i="2"/>
  <c r="A192" i="2"/>
  <c r="A130" i="2"/>
  <c r="A84" i="2"/>
  <c r="A148" i="2"/>
  <c r="A22" i="2"/>
  <c r="A94" i="2"/>
  <c r="A32" i="2"/>
  <c r="A40" i="2"/>
  <c r="A72" i="2"/>
  <c r="A88" i="2"/>
  <c r="A112" i="2"/>
  <c r="A106" i="2"/>
  <c r="A170" i="2"/>
  <c r="A28" i="2"/>
  <c r="A156" i="2"/>
  <c r="A180" i="2"/>
  <c r="A102" i="2"/>
  <c r="A150" i="2"/>
  <c r="A96" i="2"/>
  <c r="A50" i="2"/>
  <c r="A114" i="2"/>
  <c r="A178" i="2"/>
  <c r="A68" i="2"/>
  <c r="A132" i="2"/>
  <c r="A64" i="2"/>
  <c r="A104" i="2"/>
  <c r="A200" i="2"/>
  <c r="A26" i="2"/>
  <c r="A58" i="2"/>
  <c r="A90" i="2"/>
  <c r="A138" i="2"/>
  <c r="A154" i="2"/>
  <c r="A76" i="2"/>
  <c r="A92" i="2"/>
  <c r="A30" i="2"/>
  <c r="A86" i="2"/>
  <c r="A142" i="2"/>
  <c r="A158" i="2"/>
  <c r="A174" i="2"/>
  <c r="A206" i="2"/>
  <c r="A160" i="2"/>
  <c r="A34" i="2"/>
  <c r="A98" i="2"/>
  <c r="A162" i="2"/>
  <c r="A194" i="2"/>
  <c r="A52" i="2"/>
  <c r="A116" i="2"/>
  <c r="A172" i="2"/>
  <c r="A54" i="2"/>
  <c r="A126" i="2"/>
  <c r="Z10" i="5" l="1"/>
  <c r="B17" i="2" l="1"/>
  <c r="C17" i="2"/>
  <c r="G16" i="5"/>
  <c r="W16" i="5" s="1"/>
  <c r="G14" i="5"/>
  <c r="W14" i="5" s="1"/>
  <c r="G15" i="5"/>
  <c r="G17" i="5"/>
  <c r="G10" i="5"/>
  <c r="W10" i="5" s="1"/>
  <c r="G13" i="5"/>
  <c r="G12" i="5"/>
  <c r="W12" i="5" s="1"/>
  <c r="G11" i="5"/>
  <c r="W11" i="5" l="1"/>
  <c r="B11" i="5"/>
  <c r="W17" i="5"/>
  <c r="B17" i="5"/>
  <c r="W15" i="5"/>
  <c r="B15" i="5"/>
  <c r="W13" i="5"/>
  <c r="B13" i="5"/>
  <c r="H6" i="5"/>
  <c r="D5" i="5"/>
  <c r="F5" i="5" l="1"/>
  <c r="F4" i="5"/>
  <c r="B12" i="5"/>
  <c r="A13" i="2"/>
  <c r="B16" i="5"/>
  <c r="A17" i="2"/>
  <c r="D4" i="5"/>
  <c r="B14" i="5"/>
  <c r="A15" i="2"/>
  <c r="B10" i="5"/>
  <c r="A11" i="2"/>
  <c r="A44" i="2"/>
  <c r="A42" i="2"/>
  <c r="A36" i="2"/>
  <c r="A46" i="2"/>
  <c r="E2" i="5" l="1"/>
  <c r="D6" i="5"/>
  <c r="A10" i="2"/>
  <c r="G4" i="5"/>
  <c r="A14" i="2"/>
  <c r="A16" i="2"/>
  <c r="G5" i="5"/>
  <c r="A12" i="2"/>
</calcChain>
</file>

<file path=xl/sharedStrings.xml><?xml version="1.0" encoding="utf-8"?>
<sst xmlns="http://schemas.openxmlformats.org/spreadsheetml/2006/main" count="146" uniqueCount="82">
  <si>
    <t>Indicadores</t>
  </si>
  <si>
    <t>Cantidades</t>
  </si>
  <si>
    <t>Ternas c/probl.</t>
  </si>
  <si>
    <t>Cant. de candidatos estimados:</t>
  </si>
  <si>
    <t>Cantidad</t>
  </si>
  <si>
    <t>Porcentaje</t>
  </si>
  <si>
    <t>Registros completos s/errores:</t>
  </si>
  <si>
    <t>Masculinos:</t>
  </si>
  <si>
    <t>Registros con problemas:</t>
  </si>
  <si>
    <t>Femeninos:</t>
  </si>
  <si>
    <t>Cédulas c/probl.</t>
  </si>
  <si>
    <t>Cupos libres:</t>
  </si>
  <si>
    <t>Lugar</t>
  </si>
  <si>
    <t>Nombre</t>
  </si>
  <si>
    <t>Apellido</t>
  </si>
  <si>
    <t>Cédula de Identidad</t>
  </si>
  <si>
    <t>Sexo</t>
  </si>
  <si>
    <t>Observaciones</t>
  </si>
  <si>
    <t>Control Terna</t>
  </si>
  <si>
    <t>ValCI</t>
  </si>
  <si>
    <t>Ctrol. Reg.</t>
  </si>
  <si>
    <t>#</t>
  </si>
  <si>
    <t>Nombre y Apellido</t>
  </si>
  <si>
    <t>Firma</t>
  </si>
  <si>
    <t>CI Rep.</t>
  </si>
  <si>
    <t>ATENCIÓN: Hay cédulas repetidas!!!</t>
  </si>
  <si>
    <t>Nombre del departamento:</t>
  </si>
  <si>
    <t>Número de la lista:</t>
  </si>
  <si>
    <t>Cantidad de integrantes de la lista:</t>
  </si>
  <si>
    <t>Apellidos:</t>
  </si>
  <si>
    <t>Nombres:</t>
  </si>
  <si>
    <t>Sexo (M o F - m o f):</t>
  </si>
  <si>
    <t>Cédula de Identidad (sin puntos, sin guión):</t>
  </si>
  <si>
    <t>Faltan datos en campos de la línea:</t>
  </si>
  <si>
    <t>HOJA Ingreso_NACIONAL</t>
  </si>
  <si>
    <t>Ingresar en Celda D3</t>
  </si>
  <si>
    <t>Ingresar en Columna C</t>
  </si>
  <si>
    <t>Ingresar en Columna D</t>
  </si>
  <si>
    <t>Ingresar en Columna E</t>
  </si>
  <si>
    <t>Ingresar en Columna F</t>
  </si>
  <si>
    <t>ALERTAS AUTOMÁTICAS</t>
  </si>
  <si>
    <t>Cantidad de ternas con problemas:</t>
  </si>
  <si>
    <t>Se ve en H3</t>
  </si>
  <si>
    <t>Cantidad de CI con problemas:</t>
  </si>
  <si>
    <t>Se ve en H6</t>
  </si>
  <si>
    <t>Se ve en E6</t>
  </si>
  <si>
    <t>Números de CI repetidos:</t>
  </si>
  <si>
    <t>Terna sin cumplir ley de cuotas:</t>
  </si>
  <si>
    <t>Se ve en D5</t>
  </si>
  <si>
    <t>Cada CI queda con este fondo</t>
  </si>
  <si>
    <t>En col. G se visualizará: Registro INCOMPLETO</t>
  </si>
  <si>
    <t>HOJA Ingreso_DEPARTAMENTAL</t>
  </si>
  <si>
    <t>Cupos libres (D6):</t>
  </si>
  <si>
    <t>Todos completos!!!</t>
  </si>
  <si>
    <t>Hay más registros que los estimados</t>
  </si>
  <si>
    <t>Nº que indeca cantidad de libres.</t>
  </si>
  <si>
    <t>AUTOMÁTICO</t>
  </si>
  <si>
    <t>ATENCIÓN:</t>
  </si>
  <si>
    <t>Si la lista DEPARTAMENTAL es igual a la lista NACIONAL, basta seleccionar todos los datos de los integrantes en la hoja Ingreso_NACIONAL (columnas C, D, E, F), copiar y luego pegar en la hoja Ingreso_DEPARTAMENTAL.</t>
  </si>
  <si>
    <t>Departamento</t>
  </si>
  <si>
    <r>
      <t xml:space="preserve">Cédula de Identidad </t>
    </r>
    <r>
      <rPr>
        <b/>
        <sz val="11"/>
        <color rgb="FFFF0000"/>
        <rFont val="Calibri"/>
        <family val="2"/>
        <scheme val="minor"/>
      </rPr>
      <t>(sin puntos, sin guión)</t>
    </r>
    <r>
      <rPr>
        <sz val="11"/>
        <color theme="1"/>
        <rFont val="Calibri"/>
        <family val="2"/>
        <scheme val="minor"/>
      </rPr>
      <t>:</t>
    </r>
  </si>
  <si>
    <t>Nº de LISTA</t>
  </si>
  <si>
    <t>Ingresar en Celda A3</t>
  </si>
  <si>
    <t>Ingresar en Celda A5</t>
  </si>
  <si>
    <t>== NACIONAL === Ingresar DEPARTAMENTO en A3, Nº DE LISTA en A5, CANDIDATOS ESTIMADOS en D3, NOMBRE, APELLIDO, CI, SEXO</t>
  </si>
  <si>
    <t>Sublema:</t>
  </si>
  <si>
    <t>Ingresar en Celda C7</t>
  </si>
  <si>
    <t>Guardar como: Nombre del Departamento - Lista Nro          Ejemplo: Rivera - 123456</t>
  </si>
  <si>
    <t>OrdinalTitular</t>
  </si>
  <si>
    <t>Cont. Gen. Tit</t>
  </si>
  <si>
    <t>Prob. Titulares</t>
  </si>
  <si>
    <t>Prob. Suplentes</t>
  </si>
  <si>
    <t>Cont. Gen. Sup.</t>
  </si>
  <si>
    <t>CtrolProbTitular</t>
  </si>
  <si>
    <t>CtrolProbSup</t>
  </si>
  <si>
    <t>OrdinalSuplente</t>
  </si>
  <si>
    <t>Sistema: RESPECTIVO</t>
  </si>
  <si>
    <t>LISTA NACIONAL - LISTA NACIONAL - LISTA NACIONAL - LISTA NACIONAL - LISTA NACIONAL - LISTA NACIONAL - LISTA NACIONAL - LISTA NACIONAL - LISTA NACIONA</t>
  </si>
  <si>
    <t>Se controlan ternas Titulares y ternas Suplentes</t>
  </si>
  <si>
    <t>LISTA DEPARTAMENTAL - LISTA DEPARTAMENTAL - LISTA DEPARTAMENTAL - LISTA DEPARTAMENTAL - LISTA DEPARTAMENTAL - LISTA DEPARTAMENTAL</t>
  </si>
  <si>
    <t>SUBLEMA EJEMPLO</t>
  </si>
  <si>
    <t>UTILIZAR MICROSOFT EXCEL versiones posteriores a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</si>
</sst>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rgb="FF1F3864"/>
      <name val="Times New Roman"/>
      <family val="1"/>
    </font>
    <font>
      <sz val="26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theme="0"/>
      <name val="Calibri"/>
      <family val="2"/>
      <scheme val="minor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rgb="FFFF0000"/>
      <name val="Times New Roman"/>
      <family val="1"/>
    </font>
    <font>
      <b/>
      <sz val="11"/>
      <color rgb="FFFF0000"/>
      <name val="Calibri"/>
      <family val="2"/>
      <scheme val="minor"/>
    </font>
    <font>
      <b/>
      <sz val="16"/>
      <color rgb="FFC00000"/>
      <name val="Arial"/>
      <family val="2"/>
    </font>
    <font>
      <sz val="10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1"/>
      <name val="Calibri"/>
      <family val="2"/>
    </font>
    <font>
      <sz val="1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0"/>
      <color rgb="FFFF0000"/>
      <name val="Times New Roman"/>
      <family val="1"/>
    </font>
    <font>
      <b/>
      <sz val="12"/>
      <color rgb="FFC00000"/>
      <name val="Tahoma"/>
      <family val="2"/>
    </font>
    <font>
      <b/>
      <sz val="14"/>
      <color rgb="FFBB0000"/>
      <name val="Calibri"/>
      <family val="2"/>
      <scheme val="major"/>
    </font>
    <font>
      <b/>
      <sz val="22"/>
      <color rgb="FFFF0000"/>
      <name val="Calibri"/>
      <family val="2"/>
      <scheme val="minor"/>
    </font>
    <font>
      <b/>
      <sz val="10"/>
      <name val="Times New Roman"/>
      <family val="1"/>
    </font>
    <font>
      <b/>
      <sz val="13"/>
      <name val="Times New Roman"/>
      <family val="1"/>
    </font>
    <font>
      <b/>
      <sz val="11"/>
      <name val="Calibri"/>
      <family val="2"/>
    </font>
    <font>
      <sz val="11"/>
      <color theme="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rgb="FFA8D08D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A8D08D"/>
      </patternFill>
    </fill>
    <fill>
      <patternFill patternType="solid">
        <fgColor theme="0" tint="-0.249977111117893"/>
        <bgColor rgb="FFD0CECE"/>
      </patternFill>
    </fill>
    <fill>
      <patternFill patternType="solid">
        <fgColor theme="0" tint="-4.9989318521683403E-2"/>
        <bgColor theme="1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rgb="FFFFC000"/>
        <bgColor rgb="FFFF0000"/>
      </patternFill>
    </fill>
    <fill>
      <patternFill patternType="solid">
        <fgColor rgb="FFFFC000"/>
        <bgColor rgb="FFF2F2F2"/>
      </patternFill>
    </fill>
    <fill>
      <patternFill patternType="solid">
        <fgColor theme="9" tint="0.39997558519241921"/>
        <bgColor rgb="FFF2F2F2"/>
      </patternFill>
    </fill>
  </fills>
  <borders count="45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rgb="FF000000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 applyFont="1" applyAlignment="1"/>
    <xf numFmtId="0" fontId="10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right" vertical="center"/>
      <protection hidden="1"/>
    </xf>
    <xf numFmtId="0" fontId="14" fillId="0" borderId="5" xfId="0" applyFont="1" applyBorder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6" fillId="0" borderId="0" xfId="0" applyFont="1" applyAlignment="1" applyProtection="1">
      <alignment vertical="center" wrapText="1"/>
      <protection hidden="1"/>
    </xf>
    <xf numFmtId="0" fontId="11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vertical="center"/>
      <protection locked="0" hidden="1"/>
    </xf>
    <xf numFmtId="0" fontId="10" fillId="0" borderId="0" xfId="0" applyFont="1" applyAlignment="1" applyProtection="1">
      <alignment horizontal="center" vertical="center"/>
      <protection locked="0" hidden="1"/>
    </xf>
    <xf numFmtId="0" fontId="0" fillId="0" borderId="0" xfId="0" applyFont="1" applyAlignment="1" applyProtection="1">
      <protection hidden="1"/>
    </xf>
    <xf numFmtId="0" fontId="10" fillId="4" borderId="0" xfId="0" applyFont="1" applyFill="1" applyAlignment="1" applyProtection="1">
      <alignment vertical="center"/>
      <protection hidden="1"/>
    </xf>
    <xf numFmtId="0" fontId="10" fillId="4" borderId="0" xfId="0" applyFont="1" applyFill="1" applyAlignment="1" applyProtection="1">
      <alignment horizontal="right" vertical="center"/>
      <protection hidden="1"/>
    </xf>
    <xf numFmtId="0" fontId="0" fillId="4" borderId="0" xfId="0" applyFont="1" applyFill="1" applyAlignment="1" applyProtection="1">
      <protection hidden="1"/>
    </xf>
    <xf numFmtId="0" fontId="23" fillId="7" borderId="13" xfId="0" applyFont="1" applyFill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protection hidden="1"/>
    </xf>
    <xf numFmtId="0" fontId="8" fillId="0" borderId="12" xfId="0" applyFont="1" applyBorder="1" applyAlignment="1" applyProtection="1">
      <protection hidden="1"/>
    </xf>
    <xf numFmtId="0" fontId="23" fillId="0" borderId="12" xfId="0" applyFont="1" applyBorder="1" applyAlignment="1" applyProtection="1">
      <protection hidden="1"/>
    </xf>
    <xf numFmtId="0" fontId="8" fillId="0" borderId="13" xfId="0" applyFont="1" applyBorder="1" applyAlignment="1" applyProtection="1">
      <protection hidden="1"/>
    </xf>
    <xf numFmtId="0" fontId="23" fillId="0" borderId="13" xfId="0" applyFont="1" applyBorder="1" applyAlignment="1" applyProtection="1">
      <protection hidden="1"/>
    </xf>
    <xf numFmtId="0" fontId="8" fillId="0" borderId="14" xfId="0" applyFont="1" applyBorder="1" applyAlignment="1" applyProtection="1">
      <protection hidden="1"/>
    </xf>
    <xf numFmtId="0" fontId="23" fillId="0" borderId="0" xfId="0" applyFont="1" applyFill="1" applyAlignment="1" applyProtection="1">
      <protection hidden="1"/>
    </xf>
    <xf numFmtId="0" fontId="8" fillId="0" borderId="0" xfId="0" applyFont="1" applyFill="1" applyAlignment="1" applyProtection="1">
      <protection hidden="1"/>
    </xf>
    <xf numFmtId="0" fontId="8" fillId="3" borderId="13" xfId="0" applyFont="1" applyFill="1" applyBorder="1" applyAlignment="1" applyProtection="1">
      <alignment horizontal="left"/>
      <protection hidden="1"/>
    </xf>
    <xf numFmtId="0" fontId="8" fillId="0" borderId="13" xfId="0" applyFont="1" applyFill="1" applyBorder="1" applyAlignment="1" applyProtection="1">
      <protection hidden="1"/>
    </xf>
    <xf numFmtId="0" fontId="23" fillId="0" borderId="13" xfId="0" applyFont="1" applyBorder="1" applyAlignment="1" applyProtection="1">
      <alignment horizontal="left"/>
      <protection hidden="1"/>
    </xf>
    <xf numFmtId="0" fontId="23" fillId="3" borderId="13" xfId="0" applyFont="1" applyFill="1" applyBorder="1" applyAlignment="1" applyProtection="1">
      <alignment horizontal="left"/>
      <protection hidden="1"/>
    </xf>
    <xf numFmtId="0" fontId="12" fillId="11" borderId="4" xfId="0" applyFont="1" applyFill="1" applyBorder="1" applyAlignment="1" applyProtection="1">
      <alignment horizontal="center" vertical="center"/>
      <protection hidden="1"/>
    </xf>
    <xf numFmtId="0" fontId="17" fillId="11" borderId="3" xfId="0" applyFont="1" applyFill="1" applyBorder="1" applyAlignment="1" applyProtection="1">
      <alignment horizontal="center" vertical="center"/>
      <protection hidden="1"/>
    </xf>
    <xf numFmtId="0" fontId="10" fillId="0" borderId="17" xfId="0" applyFont="1" applyBorder="1" applyAlignment="1" applyProtection="1">
      <alignment horizontal="right" vertical="center"/>
      <protection hidden="1"/>
    </xf>
    <xf numFmtId="0" fontId="11" fillId="0" borderId="18" xfId="0" applyFont="1" applyBorder="1" applyAlignment="1" applyProtection="1">
      <alignment horizontal="center" vertical="center"/>
      <protection hidden="1"/>
    </xf>
    <xf numFmtId="9" fontId="11" fillId="0" borderId="19" xfId="0" applyNumberFormat="1" applyFont="1" applyBorder="1" applyAlignment="1" applyProtection="1">
      <alignment horizontal="center" vertical="center"/>
      <protection hidden="1"/>
    </xf>
    <xf numFmtId="0" fontId="10" fillId="0" borderId="20" xfId="0" applyFont="1" applyBorder="1" applyAlignment="1" applyProtection="1">
      <alignment horizontal="right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9" fontId="11" fillId="0" borderId="22" xfId="0" applyNumberFormat="1" applyFont="1" applyBorder="1" applyAlignment="1" applyProtection="1">
      <alignment horizontal="center" vertical="center"/>
      <protection hidden="1"/>
    </xf>
    <xf numFmtId="0" fontId="22" fillId="6" borderId="23" xfId="0" applyFont="1" applyFill="1" applyBorder="1" applyAlignment="1" applyProtection="1">
      <alignment horizontal="center" vertical="center"/>
      <protection locked="0" hidden="1"/>
    </xf>
    <xf numFmtId="0" fontId="28" fillId="10" borderId="24" xfId="0" applyFont="1" applyFill="1" applyBorder="1" applyAlignment="1" applyProtection="1">
      <alignment horizontal="right" vertical="center"/>
      <protection hidden="1"/>
    </xf>
    <xf numFmtId="0" fontId="13" fillId="10" borderId="25" xfId="0" applyFont="1" applyFill="1" applyBorder="1" applyAlignment="1" applyProtection="1">
      <alignment horizontal="center" vertical="center"/>
      <protection hidden="1"/>
    </xf>
    <xf numFmtId="0" fontId="28" fillId="0" borderId="24" xfId="0" applyFont="1" applyBorder="1" applyAlignment="1" applyProtection="1">
      <alignment horizontal="right" vertical="center"/>
      <protection hidden="1"/>
    </xf>
    <xf numFmtId="0" fontId="15" fillId="0" borderId="25" xfId="0" applyFont="1" applyBorder="1" applyAlignment="1" applyProtection="1">
      <alignment horizontal="center" vertical="center"/>
      <protection hidden="1"/>
    </xf>
    <xf numFmtId="0" fontId="17" fillId="11" borderId="2" xfId="0" applyFont="1" applyFill="1" applyBorder="1" applyAlignment="1" applyProtection="1">
      <alignment horizontal="center" vertical="center"/>
      <protection hidden="1"/>
    </xf>
    <xf numFmtId="0" fontId="11" fillId="10" borderId="26" xfId="0" applyFont="1" applyFill="1" applyBorder="1" applyAlignment="1" applyProtection="1">
      <alignment horizontal="center" vertical="center" wrapText="1"/>
      <protection hidden="1"/>
    </xf>
    <xf numFmtId="0" fontId="11" fillId="10" borderId="27" xfId="0" applyFont="1" applyFill="1" applyBorder="1" applyAlignment="1" applyProtection="1">
      <alignment vertical="center" wrapText="1"/>
      <protection hidden="1"/>
    </xf>
    <xf numFmtId="0" fontId="27" fillId="13" borderId="16" xfId="0" applyFont="1" applyFill="1" applyBorder="1" applyAlignment="1" applyProtection="1">
      <alignment horizontal="center" vertical="center"/>
      <protection hidden="1"/>
    </xf>
    <xf numFmtId="0" fontId="10" fillId="14" borderId="6" xfId="0" applyFont="1" applyFill="1" applyBorder="1" applyAlignment="1" applyProtection="1">
      <alignment horizontal="center" vertical="center"/>
      <protection hidden="1"/>
    </xf>
    <xf numFmtId="0" fontId="10" fillId="14" borderId="6" xfId="0" applyFont="1" applyFill="1" applyBorder="1" applyAlignment="1" applyProtection="1">
      <alignment vertical="center"/>
      <protection hidden="1"/>
    </xf>
    <xf numFmtId="0" fontId="10" fillId="10" borderId="0" xfId="0" applyFont="1" applyFill="1" applyAlignment="1" applyProtection="1">
      <alignment vertical="center"/>
      <protection hidden="1"/>
    </xf>
    <xf numFmtId="0" fontId="11" fillId="10" borderId="0" xfId="0" applyFont="1" applyFill="1" applyProtection="1">
      <protection hidden="1"/>
    </xf>
    <xf numFmtId="0" fontId="11" fillId="10" borderId="0" xfId="0" applyFont="1" applyFill="1" applyAlignment="1" applyProtection="1">
      <alignment horizontal="center" vertical="center"/>
      <protection hidden="1"/>
    </xf>
    <xf numFmtId="0" fontId="11" fillId="10" borderId="0" xfId="0" applyFont="1" applyFill="1" applyAlignment="1" applyProtection="1">
      <alignment horizontal="center" vertical="center" wrapText="1"/>
      <protection hidden="1"/>
    </xf>
    <xf numFmtId="0" fontId="30" fillId="0" borderId="13" xfId="0" applyFont="1" applyFill="1" applyBorder="1" applyAlignment="1" applyProtection="1">
      <protection hidden="1"/>
    </xf>
    <xf numFmtId="0" fontId="6" fillId="0" borderId="13" xfId="0" applyFont="1" applyBorder="1" applyAlignment="1" applyProtection="1">
      <protection hidden="1"/>
    </xf>
    <xf numFmtId="0" fontId="27" fillId="13" borderId="28" xfId="0" applyFont="1" applyFill="1" applyBorder="1" applyAlignment="1" applyProtection="1">
      <alignment horizontal="center" vertical="center"/>
      <protection hidden="1"/>
    </xf>
    <xf numFmtId="0" fontId="28" fillId="9" borderId="29" xfId="0" applyFont="1" applyFill="1" applyBorder="1" applyAlignment="1" applyProtection="1">
      <alignment horizontal="right" vertical="center"/>
      <protection hidden="1"/>
    </xf>
    <xf numFmtId="0" fontId="25" fillId="0" borderId="0" xfId="0" applyFont="1" applyAlignment="1" applyProtection="1">
      <alignment vertical="center"/>
      <protection hidden="1"/>
    </xf>
    <xf numFmtId="0" fontId="5" fillId="0" borderId="12" xfId="0" applyFont="1" applyBorder="1" applyAlignment="1" applyProtection="1">
      <protection hidden="1"/>
    </xf>
    <xf numFmtId="0" fontId="5" fillId="0" borderId="13" xfId="0" applyFont="1" applyBorder="1" applyAlignment="1" applyProtection="1">
      <protection hidden="1"/>
    </xf>
    <xf numFmtId="0" fontId="28" fillId="10" borderId="7" xfId="0" applyFont="1" applyFill="1" applyBorder="1" applyAlignment="1" applyProtection="1">
      <alignment horizontal="right" vertical="center"/>
      <protection hidden="1"/>
    </xf>
    <xf numFmtId="0" fontId="22" fillId="10" borderId="32" xfId="0" applyFont="1" applyFill="1" applyBorder="1" applyAlignment="1" applyProtection="1">
      <alignment horizontal="center" vertical="center"/>
      <protection hidden="1"/>
    </xf>
    <xf numFmtId="0" fontId="12" fillId="11" borderId="5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protection hidden="1"/>
    </xf>
    <xf numFmtId="0" fontId="0" fillId="0" borderId="0" xfId="0" applyFont="1" applyAlignment="1" applyProtection="1">
      <protection hidden="1"/>
    </xf>
    <xf numFmtId="0" fontId="34" fillId="0" borderId="0" xfId="0" applyFont="1" applyAlignment="1" applyProtection="1">
      <protection hidden="1"/>
    </xf>
    <xf numFmtId="0" fontId="3" fillId="0" borderId="0" xfId="0" applyFont="1" applyAlignment="1" applyProtection="1">
      <protection hidden="1"/>
    </xf>
    <xf numFmtId="0" fontId="35" fillId="0" borderId="7" xfId="0" applyFont="1" applyBorder="1" applyAlignment="1" applyProtection="1">
      <alignment horizontal="center"/>
      <protection hidden="1"/>
    </xf>
    <xf numFmtId="0" fontId="0" fillId="0" borderId="7" xfId="0" applyFont="1" applyFill="1" applyBorder="1" applyAlignment="1" applyProtection="1">
      <protection hidden="1"/>
    </xf>
    <xf numFmtId="0" fontId="0" fillId="0" borderId="0" xfId="0" applyFont="1" applyAlignment="1" applyProtection="1">
      <protection hidden="1"/>
    </xf>
    <xf numFmtId="0" fontId="15" fillId="0" borderId="0" xfId="0" applyFont="1" applyAlignment="1" applyProtection="1">
      <alignment horizontal="left" vertical="center" wrapText="1"/>
      <protection hidden="1"/>
    </xf>
    <xf numFmtId="0" fontId="10" fillId="0" borderId="0" xfId="0" applyFont="1" applyAlignment="1" applyProtection="1">
      <alignment horizontal="center"/>
      <protection hidden="1"/>
    </xf>
    <xf numFmtId="0" fontId="10" fillId="4" borderId="0" xfId="0" applyFont="1" applyFill="1" applyAlignment="1" applyProtection="1">
      <alignment horizontal="center" vertic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11" fillId="0" borderId="7" xfId="0" applyFont="1" applyBorder="1" applyProtection="1">
      <protection hidden="1"/>
    </xf>
    <xf numFmtId="0" fontId="10" fillId="0" borderId="7" xfId="0" applyFont="1" applyBorder="1" applyProtection="1">
      <protection hidden="1"/>
    </xf>
    <xf numFmtId="0" fontId="11" fillId="2" borderId="42" xfId="0" applyFont="1" applyFill="1" applyBorder="1" applyAlignment="1" applyProtection="1">
      <alignment horizontal="center"/>
      <protection hidden="1"/>
    </xf>
    <xf numFmtId="0" fontId="10" fillId="14" borderId="7" xfId="0" applyFont="1" applyFill="1" applyBorder="1" applyAlignment="1" applyProtection="1">
      <alignment horizontal="center" vertical="center"/>
      <protection hidden="1"/>
    </xf>
    <xf numFmtId="0" fontId="11" fillId="12" borderId="43" xfId="0" applyFont="1" applyFill="1" applyBorder="1" applyAlignment="1" applyProtection="1">
      <alignment horizontal="center" vertical="center"/>
      <protection hidden="1"/>
    </xf>
    <xf numFmtId="0" fontId="11" fillId="12" borderId="44" xfId="0" applyFont="1" applyFill="1" applyBorder="1" applyAlignment="1" applyProtection="1">
      <alignment horizontal="center" vertical="center"/>
      <protection hidden="1"/>
    </xf>
    <xf numFmtId="0" fontId="0" fillId="0" borderId="0" xfId="0" applyFont="1" applyAlignment="1" applyProtection="1">
      <protection hidden="1"/>
    </xf>
    <xf numFmtId="0" fontId="8" fillId="0" borderId="13" xfId="0" applyFont="1" applyFill="1" applyBorder="1" applyAlignment="1" applyProtection="1">
      <alignment horizontal="left"/>
      <protection hidden="1"/>
    </xf>
    <xf numFmtId="0" fontId="2" fillId="0" borderId="13" xfId="0" applyFont="1" applyFill="1" applyBorder="1" applyAlignment="1" applyProtection="1">
      <alignment horizontal="left"/>
      <protection hidden="1"/>
    </xf>
    <xf numFmtId="0" fontId="0" fillId="0" borderId="0" xfId="0" applyFont="1" applyAlignment="1" applyProtection="1">
      <protection hidden="1"/>
    </xf>
    <xf numFmtId="0" fontId="20" fillId="9" borderId="0" xfId="0" applyFont="1" applyFill="1" applyAlignment="1" applyProtection="1">
      <alignment vertical="center"/>
      <protection hidden="1"/>
    </xf>
    <xf numFmtId="0" fontId="20" fillId="9" borderId="7" xfId="0" applyFont="1" applyFill="1" applyBorder="1" applyAlignment="1" applyProtection="1">
      <alignment vertical="center"/>
      <protection hidden="1"/>
    </xf>
    <xf numFmtId="0" fontId="18" fillId="9" borderId="0" xfId="0" applyFont="1" applyFill="1" applyAlignment="1" applyProtection="1">
      <protection hidden="1"/>
    </xf>
    <xf numFmtId="0" fontId="19" fillId="9" borderId="0" xfId="0" applyFont="1" applyFill="1" applyProtection="1">
      <protection hidden="1"/>
    </xf>
    <xf numFmtId="0" fontId="19" fillId="9" borderId="7" xfId="0" applyFont="1" applyFill="1" applyBorder="1" applyProtection="1">
      <protection hidden="1"/>
    </xf>
    <xf numFmtId="0" fontId="19" fillId="9" borderId="0" xfId="0" applyFont="1" applyFill="1" applyAlignment="1" applyProtection="1">
      <alignment horizontal="center" vertical="center"/>
      <protection hidden="1"/>
    </xf>
    <xf numFmtId="0" fontId="19" fillId="9" borderId="0" xfId="0" applyFont="1" applyFill="1" applyAlignment="1" applyProtection="1">
      <alignment horizontal="center" vertical="center" wrapText="1"/>
      <protection hidden="1"/>
    </xf>
    <xf numFmtId="0" fontId="19" fillId="9" borderId="7" xfId="0" applyFont="1" applyFill="1" applyBorder="1" applyAlignment="1" applyProtection="1">
      <alignment horizontal="center" vertical="center" wrapText="1"/>
      <protection hidden="1"/>
    </xf>
    <xf numFmtId="0" fontId="19" fillId="9" borderId="7" xfId="0" applyFont="1" applyFill="1" applyBorder="1" applyAlignment="1" applyProtection="1">
      <alignment horizontal="center" vertical="center"/>
      <protection hidden="1"/>
    </xf>
    <xf numFmtId="0" fontId="20" fillId="9" borderId="7" xfId="0" applyFont="1" applyFill="1" applyBorder="1" applyAlignment="1" applyProtection="1">
      <alignment horizontal="center" vertical="center"/>
      <protection hidden="1"/>
    </xf>
    <xf numFmtId="0" fontId="18" fillId="9" borderId="7" xfId="0" applyFont="1" applyFill="1" applyBorder="1" applyAlignment="1" applyProtection="1">
      <protection hidden="1"/>
    </xf>
    <xf numFmtId="0" fontId="39" fillId="9" borderId="0" xfId="0" applyFont="1" applyFill="1" applyAlignment="1" applyProtection="1">
      <protection hidden="1"/>
    </xf>
    <xf numFmtId="0" fontId="7" fillId="0" borderId="0" xfId="0" applyFont="1" applyAlignment="1" applyProtection="1">
      <alignment horizontal="left" wrapText="1"/>
      <protection hidden="1"/>
    </xf>
    <xf numFmtId="0" fontId="31" fillId="0" borderId="34" xfId="0" applyFont="1" applyFill="1" applyBorder="1" applyAlignment="1" applyProtection="1">
      <alignment horizontal="center"/>
      <protection hidden="1"/>
    </xf>
    <xf numFmtId="0" fontId="31" fillId="0" borderId="35" xfId="0" applyFont="1" applyFill="1" applyBorder="1" applyAlignment="1" applyProtection="1">
      <alignment horizontal="center"/>
      <protection hidden="1"/>
    </xf>
    <xf numFmtId="0" fontId="31" fillId="0" borderId="36" xfId="0" applyFont="1" applyFill="1" applyBorder="1" applyAlignment="1" applyProtection="1">
      <alignment horizontal="center"/>
      <protection hidden="1"/>
    </xf>
    <xf numFmtId="0" fontId="31" fillId="0" borderId="37" xfId="0" applyFont="1" applyFill="1" applyBorder="1" applyAlignment="1" applyProtection="1">
      <alignment horizontal="center"/>
      <protection hidden="1"/>
    </xf>
    <xf numFmtId="0" fontId="31" fillId="0" borderId="7" xfId="0" applyFont="1" applyFill="1" applyBorder="1" applyAlignment="1" applyProtection="1">
      <alignment horizontal="center"/>
      <protection hidden="1"/>
    </xf>
    <xf numFmtId="0" fontId="31" fillId="0" borderId="38" xfId="0" applyFont="1" applyFill="1" applyBorder="1" applyAlignment="1" applyProtection="1">
      <alignment horizontal="center"/>
      <protection hidden="1"/>
    </xf>
    <xf numFmtId="0" fontId="21" fillId="0" borderId="13" xfId="0" applyFont="1" applyBorder="1" applyAlignment="1" applyProtection="1">
      <alignment horizontal="center"/>
      <protection hidden="1"/>
    </xf>
    <xf numFmtId="0" fontId="35" fillId="0" borderId="37" xfId="0" applyFont="1" applyBorder="1" applyAlignment="1" applyProtection="1">
      <alignment horizontal="center"/>
      <protection hidden="1"/>
    </xf>
    <xf numFmtId="0" fontId="35" fillId="0" borderId="7" xfId="0" applyFont="1" applyBorder="1" applyAlignment="1" applyProtection="1">
      <alignment horizontal="center"/>
      <protection hidden="1"/>
    </xf>
    <xf numFmtId="0" fontId="35" fillId="0" borderId="38" xfId="0" applyFont="1" applyBorder="1" applyAlignment="1" applyProtection="1">
      <alignment horizontal="center"/>
      <protection hidden="1"/>
    </xf>
    <xf numFmtId="0" fontId="35" fillId="0" borderId="39" xfId="0" applyFont="1" applyBorder="1" applyAlignment="1" applyProtection="1">
      <alignment horizontal="center"/>
      <protection hidden="1"/>
    </xf>
    <xf numFmtId="0" fontId="35" fillId="0" borderId="40" xfId="0" applyFont="1" applyBorder="1" applyAlignment="1" applyProtection="1">
      <alignment horizontal="center"/>
      <protection hidden="1"/>
    </xf>
    <xf numFmtId="0" fontId="35" fillId="0" borderId="41" xfId="0" applyFont="1" applyBorder="1" applyAlignment="1" applyProtection="1">
      <alignment horizontal="center"/>
      <protection hidden="1"/>
    </xf>
    <xf numFmtId="0" fontId="21" fillId="5" borderId="0" xfId="0" applyFont="1" applyFill="1" applyAlignment="1" applyProtection="1">
      <alignment horizontal="center"/>
      <protection hidden="1"/>
    </xf>
    <xf numFmtId="0" fontId="21" fillId="8" borderId="0" xfId="0" applyFont="1" applyFill="1" applyAlignment="1" applyProtection="1">
      <alignment horizontal="center"/>
      <protection hidden="1"/>
    </xf>
    <xf numFmtId="0" fontId="27" fillId="15" borderId="7" xfId="0" quotePrefix="1" applyFont="1" applyFill="1" applyBorder="1" applyAlignment="1" applyProtection="1">
      <alignment horizontal="center" vertical="center"/>
      <protection hidden="1"/>
    </xf>
    <xf numFmtId="0" fontId="9" fillId="5" borderId="7" xfId="0" applyFont="1" applyFill="1" applyBorder="1" applyProtection="1">
      <protection hidden="1"/>
    </xf>
    <xf numFmtId="0" fontId="9" fillId="5" borderId="1" xfId="0" applyFont="1" applyFill="1" applyBorder="1" applyProtection="1">
      <protection hidden="1"/>
    </xf>
    <xf numFmtId="0" fontId="27" fillId="13" borderId="15" xfId="0" applyFont="1" applyFill="1" applyBorder="1" applyAlignment="1" applyProtection="1">
      <alignment horizontal="center" vertical="center" wrapText="1"/>
      <protection hidden="1"/>
    </xf>
    <xf numFmtId="0" fontId="29" fillId="10" borderId="28" xfId="0" applyFont="1" applyFill="1" applyBorder="1" applyProtection="1">
      <protection hidden="1"/>
    </xf>
    <xf numFmtId="0" fontId="29" fillId="10" borderId="16" xfId="0" applyFont="1" applyFill="1" applyBorder="1" applyProtection="1">
      <protection hidden="1"/>
    </xf>
    <xf numFmtId="0" fontId="19" fillId="0" borderId="33" xfId="0" applyFont="1" applyFill="1" applyBorder="1" applyAlignment="1" applyProtection="1">
      <alignment horizontal="center" vertical="center"/>
      <protection hidden="1"/>
    </xf>
    <xf numFmtId="0" fontId="19" fillId="0" borderId="7" xfId="0" applyFont="1" applyFill="1" applyBorder="1" applyAlignment="1" applyProtection="1">
      <alignment horizontal="center" vertical="center"/>
      <protection hidden="1"/>
    </xf>
    <xf numFmtId="0" fontId="19" fillId="0" borderId="32" xfId="0" applyFont="1" applyFill="1" applyBorder="1" applyAlignment="1" applyProtection="1">
      <alignment horizontal="center" vertical="center"/>
      <protection hidden="1"/>
    </xf>
    <xf numFmtId="0" fontId="32" fillId="6" borderId="8" xfId="0" applyFont="1" applyFill="1" applyBorder="1" applyAlignment="1" applyProtection="1">
      <alignment horizontal="center" vertical="center"/>
      <protection locked="0" hidden="1"/>
    </xf>
    <xf numFmtId="0" fontId="32" fillId="6" borderId="9" xfId="0" applyFont="1" applyFill="1" applyBorder="1" applyAlignment="1" applyProtection="1">
      <alignment horizontal="center" vertical="center"/>
      <protection locked="0" hidden="1"/>
    </xf>
    <xf numFmtId="0" fontId="26" fillId="9" borderId="8" xfId="0" applyFont="1" applyFill="1" applyBorder="1" applyAlignment="1" applyProtection="1">
      <alignment horizontal="center" vertical="center" wrapText="1"/>
      <protection hidden="1"/>
    </xf>
    <xf numFmtId="0" fontId="26" fillId="9" borderId="9" xfId="0" applyFont="1" applyFill="1" applyBorder="1" applyAlignment="1" applyProtection="1">
      <alignment horizontal="center" vertical="center" wrapText="1"/>
      <protection hidden="1"/>
    </xf>
    <xf numFmtId="0" fontId="26" fillId="9" borderId="30" xfId="0" applyFont="1" applyFill="1" applyBorder="1" applyAlignment="1" applyProtection="1">
      <alignment horizontal="center" vertical="center" wrapText="1"/>
      <protection hidden="1"/>
    </xf>
    <xf numFmtId="0" fontId="26" fillId="9" borderId="31" xfId="0" applyFont="1" applyFill="1" applyBorder="1" applyAlignment="1" applyProtection="1">
      <alignment horizontal="center" vertical="center" wrapText="1"/>
      <protection hidden="1"/>
    </xf>
    <xf numFmtId="0" fontId="26" fillId="6" borderId="10" xfId="0" applyFont="1" applyFill="1" applyBorder="1" applyAlignment="1" applyProtection="1">
      <alignment horizontal="center" vertical="center"/>
      <protection locked="0" hidden="1"/>
    </xf>
    <xf numFmtId="0" fontId="26" fillId="6" borderId="11" xfId="0" applyFont="1" applyFill="1" applyBorder="1" applyAlignment="1" applyProtection="1">
      <alignment horizontal="center" vertical="center"/>
      <protection locked="0" hidden="1"/>
    </xf>
    <xf numFmtId="0" fontId="36" fillId="16" borderId="15" xfId="0" applyFont="1" applyFill="1" applyBorder="1" applyAlignment="1" applyProtection="1">
      <alignment horizontal="center" vertical="center"/>
      <protection hidden="1"/>
    </xf>
    <xf numFmtId="0" fontId="38" fillId="5" borderId="28" xfId="0" applyFont="1" applyFill="1" applyBorder="1" applyProtection="1">
      <protection hidden="1"/>
    </xf>
    <xf numFmtId="0" fontId="38" fillId="5" borderId="16" xfId="0" applyFont="1" applyFill="1" applyBorder="1" applyProtection="1">
      <protection hidden="1"/>
    </xf>
    <xf numFmtId="0" fontId="15" fillId="14" borderId="7" xfId="0" applyFont="1" applyFill="1" applyBorder="1" applyAlignment="1" applyProtection="1">
      <alignment horizontal="center" vertical="center" wrapText="1"/>
      <protection hidden="1"/>
    </xf>
    <xf numFmtId="0" fontId="26" fillId="9" borderId="15" xfId="0" applyFont="1" applyFill="1" applyBorder="1" applyAlignment="1" applyProtection="1">
      <alignment horizontal="center" vertical="center" wrapText="1"/>
      <protection hidden="1"/>
    </xf>
    <xf numFmtId="0" fontId="26" fillId="9" borderId="28" xfId="0" applyFont="1" applyFill="1" applyBorder="1" applyAlignment="1" applyProtection="1">
      <alignment horizontal="center" vertical="center" wrapText="1"/>
      <protection hidden="1"/>
    </xf>
    <xf numFmtId="0" fontId="19" fillId="9" borderId="7" xfId="0" applyFont="1" applyFill="1" applyBorder="1" applyAlignment="1" applyProtection="1">
      <alignment horizontal="center" vertical="center" wrapText="1"/>
      <protection hidden="1"/>
    </xf>
    <xf numFmtId="0" fontId="37" fillId="5" borderId="28" xfId="0" applyFont="1" applyFill="1" applyBorder="1" applyAlignment="1" applyProtection="1">
      <alignment horizontal="center" vertical="center"/>
      <protection hidden="1"/>
    </xf>
    <xf numFmtId="0" fontId="37" fillId="5" borderId="16" xfId="0" applyFont="1" applyFill="1" applyBorder="1" applyAlignment="1" applyProtection="1">
      <alignment horizontal="center" vertical="center"/>
      <protection hidden="1"/>
    </xf>
    <xf numFmtId="0" fontId="26" fillId="6" borderId="28" xfId="0" applyFont="1" applyFill="1" applyBorder="1" applyAlignment="1" applyProtection="1">
      <alignment horizontal="center" vertical="center"/>
      <protection locked="0" hidden="1"/>
    </xf>
    <xf numFmtId="0" fontId="20" fillId="9" borderId="7" xfId="0" applyFont="1" applyFill="1" applyBorder="1" applyAlignment="1" applyProtection="1">
      <alignment horizontal="center" vertical="center"/>
      <protection hidden="1"/>
    </xf>
    <xf numFmtId="0" fontId="19" fillId="9" borderId="7" xfId="0" applyFont="1" applyFill="1" applyBorder="1" applyAlignment="1" applyProtection="1">
      <alignment horizontal="center" vertical="center"/>
      <protection hidden="1"/>
    </xf>
    <xf numFmtId="0" fontId="9" fillId="10" borderId="7" xfId="0" applyFont="1" applyFill="1" applyBorder="1" applyProtection="1">
      <protection hidden="1"/>
    </xf>
    <xf numFmtId="0" fontId="16" fillId="0" borderId="0" xfId="0" applyFont="1" applyAlignment="1" applyProtection="1">
      <alignment horizontal="left" vertical="center" wrapText="1"/>
      <protection hidden="1"/>
    </xf>
    <xf numFmtId="0" fontId="0" fillId="0" borderId="0" xfId="0" applyFont="1" applyAlignment="1" applyProtection="1">
      <protection hidden="1"/>
    </xf>
    <xf numFmtId="0" fontId="33" fillId="0" borderId="7" xfId="0" applyFont="1" applyBorder="1" applyAlignment="1" applyProtection="1">
      <alignment horizontal="right"/>
      <protection hidden="1"/>
    </xf>
    <xf numFmtId="0" fontId="24" fillId="0" borderId="7" xfId="0" applyFont="1" applyBorder="1" applyAlignment="1" applyProtection="1">
      <alignment horizontal="right" vertical="center"/>
      <protection hidden="1"/>
    </xf>
    <xf numFmtId="0" fontId="11" fillId="0" borderId="7" xfId="0" applyFont="1" applyBorder="1" applyAlignment="1" applyProtection="1">
      <alignment horizontal="right"/>
      <protection hidden="1"/>
    </xf>
    <xf numFmtId="0" fontId="26" fillId="6" borderId="10" xfId="0" applyFont="1" applyFill="1" applyBorder="1" applyAlignment="1" applyProtection="1">
      <alignment horizontal="center" vertical="center"/>
      <protection hidden="1"/>
    </xf>
    <xf numFmtId="0" fontId="26" fillId="6" borderId="11" xfId="0" applyFont="1" applyFill="1" applyBorder="1" applyAlignment="1" applyProtection="1">
      <alignment horizontal="center" vertical="center"/>
      <protection hidden="1"/>
    </xf>
    <xf numFmtId="0" fontId="32" fillId="6" borderId="8" xfId="0" applyFont="1" applyFill="1" applyBorder="1" applyAlignment="1" applyProtection="1">
      <alignment horizontal="center" vertical="center"/>
      <protection hidden="1"/>
    </xf>
    <xf numFmtId="0" fontId="32" fillId="6" borderId="9" xfId="0" applyFont="1" applyFill="1" applyBorder="1" applyAlignment="1" applyProtection="1">
      <alignment horizontal="center" vertical="center"/>
      <protection hidden="1"/>
    </xf>
    <xf numFmtId="0" fontId="26" fillId="6" borderId="28" xfId="0" applyFont="1" applyFill="1" applyBorder="1" applyAlignment="1" applyProtection="1">
      <alignment horizontal="center" vertical="center"/>
      <protection hidden="1"/>
    </xf>
    <xf numFmtId="0" fontId="37" fillId="8" borderId="28" xfId="0" applyFont="1" applyFill="1" applyBorder="1" applyAlignment="1" applyProtection="1">
      <alignment horizontal="center" vertical="center"/>
      <protection hidden="1"/>
    </xf>
    <xf numFmtId="0" fontId="37" fillId="8" borderId="16" xfId="0" applyFont="1" applyFill="1" applyBorder="1" applyAlignment="1" applyProtection="1">
      <alignment horizontal="center" vertical="center"/>
      <protection hidden="1"/>
    </xf>
    <xf numFmtId="0" fontId="36" fillId="17" borderId="15" xfId="0" applyFont="1" applyFill="1" applyBorder="1" applyAlignment="1" applyProtection="1">
      <alignment horizontal="center" vertical="center"/>
      <protection hidden="1"/>
    </xf>
    <xf numFmtId="0" fontId="38" fillId="8" borderId="28" xfId="0" applyFont="1" applyFill="1" applyBorder="1" applyProtection="1">
      <protection hidden="1"/>
    </xf>
    <xf numFmtId="0" fontId="38" fillId="8" borderId="16" xfId="0" applyFont="1" applyFill="1" applyBorder="1" applyProtection="1">
      <protection hidden="1"/>
    </xf>
  </cellXfs>
  <cellStyles count="1">
    <cellStyle name="Normal" xfId="0" builtinId="0"/>
  </cellStyles>
  <dxfs count="169">
    <dxf>
      <fill>
        <patternFill>
          <bgColor rgb="FFFFFF00"/>
        </patternFill>
      </fill>
    </dxf>
    <dxf>
      <fill>
        <patternFill>
          <bgColor rgb="FFFFFF00"/>
        </patternFill>
      </fill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thin">
          <color auto="1"/>
        </top>
        <bottom style="dotted">
          <color auto="1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EAEAEA"/>
        </patternFill>
      </fill>
    </dxf>
    <dxf>
      <fill>
        <patternFill>
          <bgColor rgb="FFFFFF99"/>
        </patternFill>
      </fill>
    </dxf>
    <dxf>
      <border>
        <top style="dotted">
          <color auto="1"/>
        </top>
        <bottom style="dotted">
          <color auto="1"/>
        </bottom>
        <vertical/>
        <horizontal/>
      </border>
    </dxf>
    <dxf>
      <font>
        <color rgb="FFFF0000"/>
      </font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ill>
        <patternFill>
          <bgColor theme="7"/>
        </patternFill>
      </fill>
    </dxf>
    <dxf>
      <fill>
        <patternFill>
          <bgColor rgb="FFFFFF00"/>
        </patternFill>
      </fill>
    </dxf>
    <dxf>
      <border>
        <left style="dotted">
          <color auto="1"/>
        </left>
        <right style="dotted">
          <color auto="1"/>
        </right>
        <top style="dotted">
          <color auto="1"/>
        </top>
        <bottom style="dotted">
          <color auto="1"/>
        </bottom>
        <vertical/>
        <horizontal/>
      </border>
    </dxf>
    <dxf>
      <border>
        <left style="dotted">
          <color auto="1"/>
        </left>
        <right style="dotted">
          <color auto="1"/>
        </right>
        <top style="thin">
          <color auto="1"/>
        </top>
        <bottom style="dotted">
          <color auto="1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EAEAEA"/>
        </patternFill>
      </fill>
    </dxf>
    <dxf>
      <fill>
        <patternFill>
          <bgColor rgb="FFFFFF99"/>
        </patternFill>
      </fill>
    </dxf>
    <dxf>
      <border>
        <top style="dotted">
          <color auto="1"/>
        </top>
        <bottom style="dotted">
          <color auto="1"/>
        </bottom>
        <vertical/>
        <horizontal/>
      </border>
    </dxf>
    <dxf>
      <font>
        <color rgb="FFFF0000"/>
      </font>
      <fill>
        <patternFill>
          <bgColor theme="5" tint="0.39994506668294322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ill>
        <patternFill>
          <bgColor theme="5" tint="0.39994506668294322"/>
        </patternFill>
      </fill>
    </dxf>
    <dxf>
      <fill>
        <patternFill>
          <bgColor theme="7"/>
        </patternFill>
      </fill>
    </dxf>
    <dxf>
      <fill>
        <patternFill>
          <bgColor rgb="FFFFFF00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colors>
    <mruColors>
      <color rgb="FFEAEAEA"/>
      <color rgb="FFFFFF99"/>
      <color rgb="FFBB0000"/>
      <color rgb="FFFFF9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</xdr:row>
      <xdr:rowOff>4269</xdr:rowOff>
    </xdr:from>
    <xdr:ext cx="6641523" cy="47625"/>
    <xdr:sp macro="" textlink="">
      <xdr:nvSpPr>
        <xdr:cNvPr id="3" name="Shape 3"/>
        <xdr:cNvSpPr/>
      </xdr:nvSpPr>
      <xdr:spPr>
        <a:xfrm>
          <a:off x="0" y="402587"/>
          <a:ext cx="6641523" cy="47625"/>
        </a:xfrm>
        <a:prstGeom prst="rect">
          <a:avLst/>
        </a:prstGeom>
        <a:solidFill>
          <a:srgbClr val="FF0000"/>
        </a:solidFill>
        <a:ln>
          <a:noFill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twoCellAnchor editAs="oneCell">
    <xdr:from>
      <xdr:col>1</xdr:col>
      <xdr:colOff>1188991</xdr:colOff>
      <xdr:row>0</xdr:row>
      <xdr:rowOff>6593</xdr:rowOff>
    </xdr:from>
    <xdr:to>
      <xdr:col>2</xdr:col>
      <xdr:colOff>1252601</xdr:colOff>
      <xdr:row>3</xdr:row>
      <xdr:rowOff>160573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3422" y="6593"/>
          <a:ext cx="2638645" cy="82314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</xdr:row>
      <xdr:rowOff>4269</xdr:rowOff>
    </xdr:from>
    <xdr:ext cx="6641523" cy="47625"/>
    <xdr:sp macro="" textlink="">
      <xdr:nvSpPr>
        <xdr:cNvPr id="2" name="Shape 3"/>
        <xdr:cNvSpPr/>
      </xdr:nvSpPr>
      <xdr:spPr>
        <a:xfrm>
          <a:off x="0" y="404319"/>
          <a:ext cx="6641523" cy="47625"/>
        </a:xfrm>
        <a:prstGeom prst="rect">
          <a:avLst/>
        </a:prstGeom>
        <a:solidFill>
          <a:srgbClr val="FF0000"/>
        </a:solidFill>
        <a:ln>
          <a:noFill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twoCellAnchor editAs="oneCell">
    <xdr:from>
      <xdr:col>1</xdr:col>
      <xdr:colOff>1188991</xdr:colOff>
      <xdr:row>0</xdr:row>
      <xdr:rowOff>6593</xdr:rowOff>
    </xdr:from>
    <xdr:to>
      <xdr:col>2</xdr:col>
      <xdr:colOff>1252601</xdr:colOff>
      <xdr:row>3</xdr:row>
      <xdr:rowOff>160573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0466" y="6593"/>
          <a:ext cx="2635360" cy="830255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F26"/>
  <sheetViews>
    <sheetView showGridLines="0" tabSelected="1" workbookViewId="0">
      <selection activeCell="E7" sqref="E7"/>
    </sheetView>
  </sheetViews>
  <sheetFormatPr baseColWidth="10" defaultRowHeight="15" x14ac:dyDescent="0.25"/>
  <cols>
    <col min="1" max="1" width="11.42578125" style="15"/>
    <col min="2" max="2" width="40.140625" style="15" bestFit="1" customWidth="1"/>
    <col min="3" max="3" width="42.140625" style="15" bestFit="1" customWidth="1"/>
    <col min="4" max="4" width="11.42578125" style="15"/>
    <col min="5" max="5" width="40.140625" style="15" bestFit="1" customWidth="1"/>
    <col min="6" max="6" width="21" style="15" bestFit="1" customWidth="1"/>
    <col min="7" max="16384" width="11.42578125" style="15"/>
  </cols>
  <sheetData>
    <row r="1" spans="2:6" ht="15.75" thickTop="1" x14ac:dyDescent="0.25">
      <c r="B1" s="94" t="s">
        <v>67</v>
      </c>
      <c r="C1" s="95"/>
      <c r="D1" s="95"/>
      <c r="E1" s="95"/>
      <c r="F1" s="96"/>
    </row>
    <row r="2" spans="2:6" x14ac:dyDescent="0.25">
      <c r="B2" s="97"/>
      <c r="C2" s="98"/>
      <c r="D2" s="98"/>
      <c r="E2" s="98"/>
      <c r="F2" s="99"/>
    </row>
    <row r="3" spans="2:6" x14ac:dyDescent="0.25">
      <c r="B3" s="101" t="s">
        <v>81</v>
      </c>
      <c r="C3" s="102"/>
      <c r="D3" s="102"/>
      <c r="E3" s="102"/>
      <c r="F3" s="103"/>
    </row>
    <row r="4" spans="2:6" ht="15.75" thickBot="1" x14ac:dyDescent="0.3">
      <c r="B4" s="104" t="s">
        <v>34</v>
      </c>
      <c r="C4" s="105"/>
      <c r="D4" s="105"/>
      <c r="E4" s="105" t="s">
        <v>51</v>
      </c>
      <c r="F4" s="106"/>
    </row>
    <row r="5" spans="2:6" ht="11.25" customHeight="1" thickTop="1" x14ac:dyDescent="0.45">
      <c r="B5" s="64"/>
      <c r="C5" s="64"/>
      <c r="D5" s="64"/>
      <c r="E5" s="64"/>
      <c r="F5" s="64"/>
    </row>
    <row r="6" spans="2:6" s="63" customFormat="1" x14ac:dyDescent="0.25">
      <c r="B6" s="107" t="s">
        <v>34</v>
      </c>
      <c r="C6" s="107"/>
      <c r="E6" s="108" t="s">
        <v>51</v>
      </c>
      <c r="F6" s="108"/>
    </row>
    <row r="7" spans="2:6" x14ac:dyDescent="0.25">
      <c r="B7" s="16" t="s">
        <v>26</v>
      </c>
      <c r="C7" s="55" t="s">
        <v>62</v>
      </c>
      <c r="E7" s="17" t="s">
        <v>26</v>
      </c>
      <c r="F7" s="17" t="s">
        <v>56</v>
      </c>
    </row>
    <row r="8" spans="2:6" x14ac:dyDescent="0.25">
      <c r="B8" s="18" t="s">
        <v>27</v>
      </c>
      <c r="C8" s="56" t="s">
        <v>63</v>
      </c>
      <c r="E8" s="19" t="s">
        <v>27</v>
      </c>
      <c r="F8" s="19" t="s">
        <v>56</v>
      </c>
    </row>
    <row r="9" spans="2:6" x14ac:dyDescent="0.25">
      <c r="B9" s="60" t="s">
        <v>65</v>
      </c>
      <c r="C9" s="63" t="s">
        <v>66</v>
      </c>
      <c r="E9" s="19" t="s">
        <v>65</v>
      </c>
      <c r="F9" s="19" t="s">
        <v>56</v>
      </c>
    </row>
    <row r="10" spans="2:6" x14ac:dyDescent="0.25">
      <c r="B10" s="18" t="s">
        <v>28</v>
      </c>
      <c r="C10" s="18" t="s">
        <v>35</v>
      </c>
      <c r="E10" s="18" t="s">
        <v>28</v>
      </c>
      <c r="F10" s="18" t="s">
        <v>35</v>
      </c>
    </row>
    <row r="11" spans="2:6" x14ac:dyDescent="0.25">
      <c r="B11" s="18" t="s">
        <v>30</v>
      </c>
      <c r="C11" s="18" t="s">
        <v>36</v>
      </c>
      <c r="E11" s="18" t="s">
        <v>30</v>
      </c>
      <c r="F11" s="18" t="s">
        <v>36</v>
      </c>
    </row>
    <row r="12" spans="2:6" x14ac:dyDescent="0.25">
      <c r="B12" s="18" t="s">
        <v>29</v>
      </c>
      <c r="C12" s="18" t="s">
        <v>37</v>
      </c>
      <c r="E12" s="18" t="s">
        <v>29</v>
      </c>
      <c r="F12" s="18" t="s">
        <v>37</v>
      </c>
    </row>
    <row r="13" spans="2:6" x14ac:dyDescent="0.25">
      <c r="B13" s="51" t="s">
        <v>60</v>
      </c>
      <c r="C13" s="18" t="s">
        <v>38</v>
      </c>
      <c r="E13" s="18" t="s">
        <v>32</v>
      </c>
      <c r="F13" s="18" t="s">
        <v>38</v>
      </c>
    </row>
    <row r="14" spans="2:6" x14ac:dyDescent="0.25">
      <c r="B14" s="18" t="s">
        <v>31</v>
      </c>
      <c r="C14" s="18" t="s">
        <v>39</v>
      </c>
      <c r="E14" s="18" t="s">
        <v>31</v>
      </c>
      <c r="F14" s="18" t="s">
        <v>39</v>
      </c>
    </row>
    <row r="15" spans="2:6" x14ac:dyDescent="0.25">
      <c r="B15" s="20"/>
      <c r="C15" s="20"/>
    </row>
    <row r="16" spans="2:6" ht="15" customHeight="1" x14ac:dyDescent="0.25">
      <c r="B16" s="100" t="s">
        <v>40</v>
      </c>
      <c r="C16" s="100"/>
      <c r="E16" s="21" t="s">
        <v>57</v>
      </c>
      <c r="F16" s="22"/>
    </row>
    <row r="17" spans="2:6" ht="15" customHeight="1" x14ac:dyDescent="0.25">
      <c r="B17" s="23" t="s">
        <v>46</v>
      </c>
      <c r="C17" s="23" t="s">
        <v>49</v>
      </c>
      <c r="E17" s="93" t="s">
        <v>58</v>
      </c>
      <c r="F17" s="93"/>
    </row>
    <row r="18" spans="2:6" x14ac:dyDescent="0.25">
      <c r="B18" s="24" t="s">
        <v>33</v>
      </c>
      <c r="C18" s="25" t="s">
        <v>50</v>
      </c>
      <c r="E18" s="93"/>
      <c r="F18" s="93"/>
    </row>
    <row r="19" spans="2:6" x14ac:dyDescent="0.25">
      <c r="B19" s="78" t="s">
        <v>47</v>
      </c>
      <c r="C19" s="79" t="s">
        <v>78</v>
      </c>
      <c r="E19" s="93"/>
      <c r="F19" s="93"/>
    </row>
    <row r="20" spans="2:6" x14ac:dyDescent="0.25">
      <c r="B20" s="14" t="s">
        <v>41</v>
      </c>
      <c r="C20" s="14" t="s">
        <v>42</v>
      </c>
      <c r="E20" s="93"/>
      <c r="F20" s="93"/>
    </row>
    <row r="21" spans="2:6" x14ac:dyDescent="0.25">
      <c r="B21" s="14" t="s">
        <v>43</v>
      </c>
      <c r="C21" s="14" t="s">
        <v>44</v>
      </c>
    </row>
    <row r="22" spans="2:6" x14ac:dyDescent="0.25">
      <c r="B22" s="26" t="s">
        <v>25</v>
      </c>
      <c r="C22" s="26" t="s">
        <v>45</v>
      </c>
    </row>
    <row r="23" spans="2:6" x14ac:dyDescent="0.25">
      <c r="B23" s="19" t="s">
        <v>8</v>
      </c>
      <c r="C23" s="19" t="s">
        <v>48</v>
      </c>
    </row>
    <row r="24" spans="2:6" x14ac:dyDescent="0.25">
      <c r="B24" s="50" t="s">
        <v>52</v>
      </c>
      <c r="C24" s="19" t="s">
        <v>53</v>
      </c>
    </row>
    <row r="25" spans="2:6" x14ac:dyDescent="0.25">
      <c r="B25" s="50" t="s">
        <v>52</v>
      </c>
      <c r="C25" s="14" t="s">
        <v>54</v>
      </c>
    </row>
    <row r="26" spans="2:6" x14ac:dyDescent="0.25">
      <c r="B26" s="50" t="s">
        <v>52</v>
      </c>
      <c r="C26" s="19" t="s">
        <v>55</v>
      </c>
    </row>
  </sheetData>
  <mergeCells count="6">
    <mergeCell ref="E17:F20"/>
    <mergeCell ref="B1:F2"/>
    <mergeCell ref="B16:C16"/>
    <mergeCell ref="B3:F4"/>
    <mergeCell ref="B6:C6"/>
    <mergeCell ref="E6:F6"/>
  </mergeCells>
  <conditionalFormatting sqref="C20">
    <cfRule type="expression" dxfId="168" priority="5">
      <formula>AND($F$7&gt;0,$F$7&lt;&gt;"ninguna")</formula>
    </cfRule>
  </conditionalFormatting>
  <conditionalFormatting sqref="C21">
    <cfRule type="expression" dxfId="167" priority="4">
      <formula>AND($F$7&gt;0,$F$7&lt;&gt;"ninguna")</formula>
    </cfRule>
  </conditionalFormatting>
  <conditionalFormatting sqref="C25">
    <cfRule type="expression" dxfId="166" priority="3">
      <formula>AND($F$7&gt;0,$F$7&lt;&gt;"ninguna")</formula>
    </cfRule>
  </conditionalFormatting>
  <conditionalFormatting sqref="B20">
    <cfRule type="expression" dxfId="165" priority="2">
      <formula>AND($F$7&gt;0,$F$7&lt;&gt;"ninguna")</formula>
    </cfRule>
  </conditionalFormatting>
  <conditionalFormatting sqref="B21">
    <cfRule type="expression" dxfId="164" priority="1">
      <formula>AND($F$7&gt;0,$F$7&lt;&gt;"ninguna")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B211"/>
  <sheetViews>
    <sheetView showGridLines="0" showZeros="0" zoomScale="90" zoomScaleNormal="90" workbookViewId="0">
      <pane ySplit="9" topLeftCell="A10" activePane="bottomLeft" state="frozen"/>
      <selection pane="bottomLeft" activeCell="C10" sqref="C10"/>
    </sheetView>
  </sheetViews>
  <sheetFormatPr baseColWidth="10" defaultColWidth="0" defaultRowHeight="0" customHeight="1" zeroHeight="1" x14ac:dyDescent="0.25"/>
  <cols>
    <col min="1" max="1" width="15.140625" style="65" customWidth="1"/>
    <col min="2" max="2" width="11.140625" style="65" bestFit="1" customWidth="1"/>
    <col min="3" max="4" width="29.7109375" style="65" customWidth="1"/>
    <col min="5" max="5" width="20.28515625" style="65" customWidth="1"/>
    <col min="6" max="6" width="5.7109375" style="65" customWidth="1"/>
    <col min="7" max="7" width="28.140625" style="65" customWidth="1"/>
    <col min="8" max="8" width="18.140625" style="65" customWidth="1"/>
    <col min="9" max="9" width="2.42578125" style="65" customWidth="1"/>
    <col min="10" max="13" width="15.42578125" style="91" hidden="1" customWidth="1"/>
    <col min="14" max="16" width="20" style="91" hidden="1" customWidth="1"/>
    <col min="17" max="17" width="14.42578125" style="92" hidden="1" customWidth="1"/>
    <col min="18" max="18" width="15.42578125" style="91" hidden="1" customWidth="1"/>
    <col min="19" max="19" width="20" style="91" hidden="1" customWidth="1"/>
    <col min="20" max="20" width="14.42578125" style="91" hidden="1" customWidth="1"/>
    <col min="21" max="21" width="14.140625" style="91" hidden="1" customWidth="1"/>
    <col min="22" max="22" width="15.7109375" style="91" hidden="1" customWidth="1"/>
    <col min="23" max="23" width="13.7109375" style="91" hidden="1" customWidth="1"/>
    <col min="24" max="24" width="16.7109375" style="91" hidden="1" customWidth="1"/>
    <col min="25" max="25" width="14.28515625" style="91" hidden="1" customWidth="1"/>
    <col min="26" max="26" width="10.7109375" style="91" hidden="1" customWidth="1"/>
    <col min="27" max="27" width="21.5703125" style="91" hidden="1" customWidth="1"/>
    <col min="28" max="28" width="19.42578125" style="91" hidden="1" customWidth="1"/>
    <col min="29" max="16384" width="14.42578125" style="83" hidden="1"/>
  </cols>
  <sheetData>
    <row r="1" spans="1:28" ht="15.75" customHeight="1" thickBot="1" x14ac:dyDescent="0.3">
      <c r="A1" s="109" t="s">
        <v>64</v>
      </c>
      <c r="B1" s="110"/>
      <c r="C1" s="110"/>
      <c r="D1" s="110"/>
      <c r="E1" s="110"/>
      <c r="F1" s="110"/>
      <c r="G1" s="110"/>
      <c r="H1" s="111"/>
      <c r="I1" s="46"/>
      <c r="J1" s="81"/>
      <c r="K1" s="81"/>
      <c r="L1" s="81"/>
      <c r="M1" s="81"/>
      <c r="N1" s="81"/>
      <c r="O1" s="81"/>
      <c r="P1" s="81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</row>
    <row r="2" spans="1:28" ht="15.75" customHeight="1" thickBot="1" x14ac:dyDescent="0.3">
      <c r="A2" s="122" t="s">
        <v>59</v>
      </c>
      <c r="B2" s="123"/>
      <c r="C2" s="52" t="s">
        <v>0</v>
      </c>
      <c r="D2" s="43" t="s">
        <v>1</v>
      </c>
      <c r="E2" s="112" t="str">
        <f>CONCATENATE("Género: entre ",D4," registro/s completo/s sin errores")</f>
        <v>Género: entre 0 registro/s completo/s sin errores</v>
      </c>
      <c r="F2" s="113"/>
      <c r="G2" s="114"/>
      <c r="H2" s="40" t="s">
        <v>2</v>
      </c>
      <c r="I2" s="46"/>
      <c r="J2" s="81"/>
      <c r="K2" s="81"/>
      <c r="L2" s="81"/>
      <c r="M2" s="81"/>
      <c r="N2" s="81"/>
      <c r="O2" s="81"/>
      <c r="P2" s="81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</row>
    <row r="3" spans="1:28" ht="15.75" customHeight="1" thickBot="1" x14ac:dyDescent="0.3">
      <c r="A3" s="124"/>
      <c r="B3" s="125"/>
      <c r="C3" s="53" t="s">
        <v>3</v>
      </c>
      <c r="D3" s="35"/>
      <c r="E3" s="41" t="s">
        <v>4</v>
      </c>
      <c r="F3" s="42"/>
      <c r="G3" s="41" t="s">
        <v>5</v>
      </c>
      <c r="H3" s="27" t="str">
        <f>IF(COUNTIF(H10:H209,"&gt;Problema")=0,"ninguna",COUNTIF(H10:H209,"&gt;Problema"))</f>
        <v>ninguna</v>
      </c>
      <c r="I3" s="46"/>
      <c r="J3" s="81"/>
      <c r="K3" s="81"/>
      <c r="L3" s="81"/>
      <c r="M3" s="81"/>
      <c r="N3" s="81"/>
      <c r="O3" s="81"/>
      <c r="P3" s="81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</row>
    <row r="4" spans="1:28" ht="15.75" customHeight="1" thickBot="1" x14ac:dyDescent="0.3">
      <c r="A4" s="120" t="s">
        <v>61</v>
      </c>
      <c r="B4" s="121"/>
      <c r="C4" s="36" t="s">
        <v>6</v>
      </c>
      <c r="D4" s="37">
        <f>SUM(W10:W209)</f>
        <v>0</v>
      </c>
      <c r="E4" s="29" t="s">
        <v>7</v>
      </c>
      <c r="F4" s="30" t="str">
        <f>IF(COUNTIFS(F10:F209,"=m",W10:W209,"=1")=0,"0",COUNTIFS(F10:F209,"=m",W10:W209,"=1"))</f>
        <v>0</v>
      </c>
      <c r="G4" s="31" t="str">
        <f>IF(F4="0","0%",IF(F4=0,0,F4/D4))</f>
        <v>0%</v>
      </c>
      <c r="H4" s="3"/>
      <c r="I4" s="46"/>
      <c r="J4" s="81"/>
      <c r="K4" s="81"/>
      <c r="L4" s="81"/>
      <c r="M4" s="81"/>
      <c r="N4" s="81"/>
      <c r="O4" s="81"/>
      <c r="P4" s="81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</row>
    <row r="5" spans="1:28" ht="15.75" customHeight="1" x14ac:dyDescent="0.25">
      <c r="A5" s="118"/>
      <c r="B5" s="119"/>
      <c r="C5" s="38" t="s">
        <v>8</v>
      </c>
      <c r="D5" s="39">
        <f>COUNTIF(G10:G209,"Registro INCOMPLETO")+COUNTIF(G10:G209,"Cédula NO VÁLIDA")</f>
        <v>0</v>
      </c>
      <c r="E5" s="32" t="s">
        <v>9</v>
      </c>
      <c r="F5" s="33" t="str">
        <f>IF(COUNTIFS(F10:F209,"=f",W10:W209,"=1")=0,"0",COUNTIFS(F10:F209,"=f",W10:W209,"=1"))</f>
        <v>0</v>
      </c>
      <c r="G5" s="34" t="str">
        <f>IF(F5="0","0%",IF(F5=0,0,F5/D4))</f>
        <v>0%</v>
      </c>
      <c r="H5" s="28" t="s">
        <v>10</v>
      </c>
      <c r="I5" s="47"/>
      <c r="J5" s="84"/>
      <c r="K5" s="84"/>
      <c r="L5" s="84"/>
      <c r="M5" s="84"/>
      <c r="N5" s="84"/>
      <c r="O5" s="84"/>
      <c r="P5" s="84"/>
      <c r="R5" s="85"/>
      <c r="S5" s="85"/>
      <c r="T5" s="82"/>
      <c r="U5" s="82"/>
      <c r="V5" s="82"/>
      <c r="W5" s="82"/>
      <c r="X5" s="82"/>
      <c r="Y5" s="82"/>
      <c r="Z5" s="82"/>
      <c r="AA5" s="82"/>
      <c r="AB5" s="82"/>
    </row>
    <row r="6" spans="1:28" ht="16.5" customHeight="1" thickBot="1" x14ac:dyDescent="0.3">
      <c r="A6" s="118"/>
      <c r="B6" s="119"/>
      <c r="C6" s="57" t="s">
        <v>11</v>
      </c>
      <c r="D6" s="58" t="str">
        <f>IFERROR(IF(D3=0,"Debe ingresar un nro. en D3",IF(D4+D5&gt;D3,"Hay más reg que estimados",IF(D4+D5=D3,"Todos completos!!!",D3-D4-D5))),"Debe ingresar un nro. en D3")</f>
        <v>Debe ingresar un nro. en D3</v>
      </c>
      <c r="E6" s="115" t="s">
        <v>25</v>
      </c>
      <c r="F6" s="116"/>
      <c r="G6" s="117"/>
      <c r="H6" s="59" t="str">
        <f>IF(COUNTIF(G10:G209,"Cédula NO VÁLIDA")=0,"ninguna",COUNTIF(G10:G209,"Cédula NO VÁLIDA"))</f>
        <v>ninguna</v>
      </c>
      <c r="I6" s="46"/>
      <c r="J6" s="81"/>
      <c r="K6" s="81"/>
      <c r="L6" s="81"/>
      <c r="M6" s="81"/>
      <c r="N6" s="81"/>
      <c r="O6" s="81"/>
      <c r="P6" s="81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</row>
    <row r="7" spans="1:28" ht="18" customHeight="1" thickBot="1" x14ac:dyDescent="0.3">
      <c r="A7" s="130" t="s">
        <v>65</v>
      </c>
      <c r="B7" s="131"/>
      <c r="C7" s="135" t="s">
        <v>80</v>
      </c>
      <c r="D7" s="135"/>
      <c r="E7" s="135"/>
      <c r="F7" s="135"/>
      <c r="G7" s="133" t="s">
        <v>76</v>
      </c>
      <c r="H7" s="134"/>
      <c r="I7" s="46"/>
      <c r="J7" s="81"/>
      <c r="K7" s="81"/>
      <c r="L7" s="81"/>
      <c r="M7" s="81"/>
      <c r="N7" s="81"/>
      <c r="O7" s="81"/>
      <c r="P7" s="81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</row>
    <row r="8" spans="1:28" ht="15.75" customHeight="1" thickBot="1" x14ac:dyDescent="0.3">
      <c r="A8" s="126" t="s">
        <v>77</v>
      </c>
      <c r="B8" s="127"/>
      <c r="C8" s="127"/>
      <c r="D8" s="127"/>
      <c r="E8" s="127"/>
      <c r="F8" s="127"/>
      <c r="G8" s="127"/>
      <c r="H8" s="128"/>
      <c r="I8" s="46"/>
      <c r="J8" s="81"/>
      <c r="K8" s="81"/>
      <c r="L8" s="81"/>
      <c r="M8" s="81"/>
      <c r="N8" s="81"/>
      <c r="O8" s="81"/>
      <c r="P8" s="81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</row>
    <row r="9" spans="1:28" ht="15.75" customHeight="1" x14ac:dyDescent="0.25">
      <c r="A9" s="74"/>
      <c r="B9" s="75" t="s">
        <v>12</v>
      </c>
      <c r="C9" s="75" t="s">
        <v>13</v>
      </c>
      <c r="D9" s="75" t="s">
        <v>14</v>
      </c>
      <c r="E9" s="75" t="s">
        <v>15</v>
      </c>
      <c r="F9" s="75" t="s">
        <v>16</v>
      </c>
      <c r="G9" s="75" t="s">
        <v>17</v>
      </c>
      <c r="H9" s="76" t="s">
        <v>18</v>
      </c>
      <c r="I9" s="48"/>
      <c r="J9" s="86"/>
      <c r="K9" s="86"/>
      <c r="L9" s="86"/>
      <c r="M9" s="86"/>
      <c r="N9" s="86"/>
      <c r="O9" s="86"/>
      <c r="P9" s="86"/>
      <c r="Q9" s="83"/>
      <c r="R9" s="89" t="s">
        <v>68</v>
      </c>
      <c r="S9" s="89" t="s">
        <v>75</v>
      </c>
      <c r="T9" s="90" t="s">
        <v>19</v>
      </c>
      <c r="U9" s="90" t="s">
        <v>69</v>
      </c>
      <c r="V9" s="90" t="s">
        <v>72</v>
      </c>
      <c r="W9" s="90" t="s">
        <v>20</v>
      </c>
      <c r="X9" s="90" t="s">
        <v>73</v>
      </c>
      <c r="Y9" s="90" t="s">
        <v>74</v>
      </c>
      <c r="Z9" s="90" t="s">
        <v>24</v>
      </c>
      <c r="AA9" s="90" t="s">
        <v>70</v>
      </c>
      <c r="AB9" s="90" t="s">
        <v>71</v>
      </c>
    </row>
    <row r="10" spans="1:28" ht="15.75" customHeight="1" x14ac:dyDescent="0.25">
      <c r="A10" s="45"/>
      <c r="B10" s="4">
        <f>IF(OR(B11&lt;&gt;0,G10="Registro vacío!!!"),R10,0)</f>
        <v>0</v>
      </c>
      <c r="C10" s="8"/>
      <c r="D10" s="8"/>
      <c r="E10" s="8"/>
      <c r="F10" s="9"/>
      <c r="G10" s="67" t="str">
        <f>IF(AND(COUNTA(C11:F209)&gt;0,COUNTA(C10:F10)=0),"Registro vacío!!!",IF(COUNTA(C10:F10)=0,"",IF(T10=0,"Cédula NO VÁLIDA",IF(AND(COUNTA(C10:F10)&gt;0,COUNTA(C10:F10)&lt;4),"Registro INCOMPLETO"," "))))</f>
        <v/>
      </c>
      <c r="H10" s="129" t="str">
        <f>CONCATENATE(AA10,AB10)</f>
        <v/>
      </c>
      <c r="I10" s="49"/>
      <c r="J10" s="87"/>
      <c r="K10" s="87"/>
      <c r="L10" s="87"/>
      <c r="M10" s="87"/>
      <c r="N10" s="87"/>
      <c r="O10" s="87"/>
      <c r="P10" s="87"/>
      <c r="R10" s="88">
        <v>1</v>
      </c>
      <c r="S10" s="88"/>
      <c r="T10" s="82" t="str">
        <f t="shared" ref="T10:T74" si="0">IF(E10="","",IF(_xlfn.NUMBERVALUE(MID(E10,8,1))=(ROUNDUP(MID(E10,1,1)*2+MID(E10,2,1)*9+MID(E10,3,1)*8+MID(E10,4,1)*7+MID(E10,5,1)*6+MID(E10,6,1)*3+MID(E10,7,1)*4,-1))-(MID(E10,1,1)*2+MID(E10,2,1)*9+MID(E10,3,1)*8+MID(E10,4,1)*7+MID(E10,5,1)*6+MID(E10,6,1)*3+MID(E10,7,1)*4),1,0))</f>
        <v/>
      </c>
      <c r="U10" s="82" t="str">
        <f>IF(R10&gt;0,IF(F10="F",0,IF(F10="","",1)),"")</f>
        <v/>
      </c>
      <c r="V10" s="82" t="str">
        <f t="shared" ref="V10:V41" si="1">IF(S10&gt;0,IF(F10="F",0,IF(F10="","",1)),"")</f>
        <v/>
      </c>
      <c r="W10" s="82">
        <f t="shared" ref="W10:W61" si="2">IF(G10=" ",1,0)</f>
        <v>0</v>
      </c>
      <c r="X10" s="82">
        <f>IF(R10&gt;0,IF(AA$10&lt;&gt;"",1,0),0)</f>
        <v>0</v>
      </c>
      <c r="Y10" s="82">
        <f>IF(S10&gt;0,IF(AB$10&lt;&gt;"",1,0),0)</f>
        <v>0</v>
      </c>
      <c r="Z10" s="82">
        <f>COUNTIF($E$10:$E$209,E10)</f>
        <v>0</v>
      </c>
      <c r="AA10" s="132" t="str">
        <f>IF(COUNTIF(U10:U15,"&gt;-1")&lt;3,"",IF(OR(SUM(U10:U15)=0,SUM(U10:U15)=3),CONCATENATE("3 TITULARES  ",IF(F10="M","Masc.","Fem."), " Juntos          "),""))</f>
        <v/>
      </c>
      <c r="AB10" s="132" t="str">
        <f>IF(COUNTIF(V10:V15,"&gt;-1")&lt;3,"",IF(OR(SUM(V10:V15)=0,SUM(V10:V15)=3),CONCATENATE("3 SUPLENTES ",IF(F11="M","Masc.","Fem.")," Juntos"),""))</f>
        <v/>
      </c>
    </row>
    <row r="11" spans="1:28" ht="15.75" customHeight="1" x14ac:dyDescent="0.25">
      <c r="A11" s="45"/>
      <c r="B11" s="4">
        <f>IF(OR(COUNTA(C10:F10)&gt;0,COUNTA(C11:F11)&gt;0,G11="Registro vacío!!!"),CONCATENATE(R10,"-1"),0)</f>
        <v>0</v>
      </c>
      <c r="C11" s="8"/>
      <c r="D11" s="8"/>
      <c r="E11" s="8"/>
      <c r="F11" s="9"/>
      <c r="G11" s="67" t="str">
        <f>IF(AND(COUNTA(C12:F209)&gt;0,COUNTA(C11:F11)=0),"Registro vacío!!!",IF(COUNTA(C11:F11)=0,"",IF(T11=0,"Cédula NO VÁLIDA",IF(AND(COUNTA(C11:F11)&gt;0,COUNTA(C11:F11)&lt;4),"Registro INCOMPLETO"," "))))</f>
        <v/>
      </c>
      <c r="H11" s="129"/>
      <c r="I11" s="49"/>
      <c r="J11" s="87"/>
      <c r="K11" s="87"/>
      <c r="L11" s="87"/>
      <c r="M11" s="87"/>
      <c r="N11" s="87"/>
      <c r="O11" s="87"/>
      <c r="P11" s="87"/>
      <c r="R11" s="88"/>
      <c r="S11" s="88">
        <v>1</v>
      </c>
      <c r="T11" s="82" t="str">
        <f t="shared" si="0"/>
        <v/>
      </c>
      <c r="U11" s="82" t="str">
        <f t="shared" ref="U11:U74" si="3">IF(R11&gt;0,IF(F11="F",0,IF(F11="","",1)),"")</f>
        <v/>
      </c>
      <c r="V11" s="82" t="str">
        <f t="shared" si="1"/>
        <v/>
      </c>
      <c r="W11" s="82">
        <f t="shared" si="2"/>
        <v>0</v>
      </c>
      <c r="X11" s="82">
        <f t="shared" ref="X11:Y15" si="4">IF(R11&gt;0,IF(AA$10&lt;&gt;"",1,0),0)</f>
        <v>0</v>
      </c>
      <c r="Y11" s="82">
        <f t="shared" si="4"/>
        <v>0</v>
      </c>
      <c r="Z11" s="82">
        <f t="shared" ref="Z11:Z74" si="5">COUNTIF($E$10:$E$209,E11)</f>
        <v>0</v>
      </c>
      <c r="AA11" s="132"/>
      <c r="AB11" s="132"/>
    </row>
    <row r="12" spans="1:28" ht="15.75" customHeight="1" x14ac:dyDescent="0.25">
      <c r="A12" s="45"/>
      <c r="B12" s="4">
        <f t="shared" ref="B12" si="6">IF(OR(B13&lt;&gt;0,G12="Registro vacío!!!"),R12,0)</f>
        <v>0</v>
      </c>
      <c r="C12" s="8"/>
      <c r="D12" s="8"/>
      <c r="E12" s="8"/>
      <c r="F12" s="9"/>
      <c r="G12" s="67" t="str">
        <f>IF(AND(COUNTA(C13:F209)&gt;0,COUNTA(C12:F12)=0),"Registro vacío!!!",IF(COUNTA(C12:F12)=0,"",IF(T12=0,"Cédula NO VÁLIDA",IF(AND(COUNTA(C12:F12)&gt;0,COUNTA(C12:F12)&lt;4),"Registro INCOMPLETO"," "))))</f>
        <v/>
      </c>
      <c r="H12" s="129"/>
      <c r="I12" s="49"/>
      <c r="J12" s="87"/>
      <c r="K12" s="87"/>
      <c r="L12" s="87"/>
      <c r="M12" s="87"/>
      <c r="N12" s="87"/>
      <c r="O12" s="87"/>
      <c r="P12" s="87"/>
      <c r="R12" s="88">
        <v>2</v>
      </c>
      <c r="S12" s="88"/>
      <c r="T12" s="82" t="str">
        <f t="shared" si="0"/>
        <v/>
      </c>
      <c r="U12" s="82" t="str">
        <f t="shared" si="3"/>
        <v/>
      </c>
      <c r="V12" s="82" t="str">
        <f t="shared" si="1"/>
        <v/>
      </c>
      <c r="W12" s="82">
        <f t="shared" si="2"/>
        <v>0</v>
      </c>
      <c r="X12" s="82">
        <f t="shared" si="4"/>
        <v>0</v>
      </c>
      <c r="Y12" s="82">
        <f t="shared" si="4"/>
        <v>0</v>
      </c>
      <c r="Z12" s="82">
        <f t="shared" si="5"/>
        <v>0</v>
      </c>
      <c r="AA12" s="132"/>
      <c r="AB12" s="132"/>
    </row>
    <row r="13" spans="1:28" ht="15.75" customHeight="1" x14ac:dyDescent="0.25">
      <c r="A13" s="45"/>
      <c r="B13" s="4">
        <f t="shared" ref="B13" si="7">IF(OR(COUNTA(C12:F12)&gt;0,COUNTA(C13:F13)&gt;0,G13="Registro vacío!!!"),CONCATENATE(R12,"-1"),0)</f>
        <v>0</v>
      </c>
      <c r="C13" s="8"/>
      <c r="D13" s="8"/>
      <c r="E13" s="8"/>
      <c r="F13" s="9"/>
      <c r="G13" s="67" t="str">
        <f>IF(AND(COUNTA(C14:F209)&gt;0,COUNTA(C13:F13)=0),"Registro vacío!!!",IF(COUNTA(C13:F13)=0,"",IF(T13=0,"Cédula NO VÁLIDA",IF(AND(COUNTA(C13:F13)&gt;0,COUNTA(C13:F13)&lt;4),"Registro INCOMPLETO"," "))))</f>
        <v/>
      </c>
      <c r="H13" s="129"/>
      <c r="I13" s="49"/>
      <c r="J13" s="87"/>
      <c r="K13" s="87"/>
      <c r="L13" s="87"/>
      <c r="M13" s="87"/>
      <c r="N13" s="87"/>
      <c r="O13" s="87"/>
      <c r="P13" s="87"/>
      <c r="R13" s="88"/>
      <c r="S13" s="88">
        <v>2</v>
      </c>
      <c r="T13" s="82" t="str">
        <f t="shared" si="0"/>
        <v/>
      </c>
      <c r="U13" s="82" t="str">
        <f t="shared" si="3"/>
        <v/>
      </c>
      <c r="V13" s="82" t="str">
        <f t="shared" si="1"/>
        <v/>
      </c>
      <c r="W13" s="82">
        <f t="shared" si="2"/>
        <v>0</v>
      </c>
      <c r="X13" s="82">
        <f t="shared" si="4"/>
        <v>0</v>
      </c>
      <c r="Y13" s="82">
        <f t="shared" si="4"/>
        <v>0</v>
      </c>
      <c r="Z13" s="82">
        <f t="shared" si="5"/>
        <v>0</v>
      </c>
      <c r="AA13" s="132"/>
      <c r="AB13" s="132"/>
    </row>
    <row r="14" spans="1:28" ht="15.75" customHeight="1" x14ac:dyDescent="0.25">
      <c r="A14" s="45"/>
      <c r="B14" s="4">
        <f t="shared" ref="B14" si="8">IF(OR(B15&lt;&gt;0,G14="Registro vacío!!!"),R14,0)</f>
        <v>0</v>
      </c>
      <c r="C14" s="8"/>
      <c r="D14" s="8"/>
      <c r="E14" s="8"/>
      <c r="F14" s="9"/>
      <c r="G14" s="67" t="str">
        <f>IF(AND(COUNTA(C15:F209)&gt;0,COUNTA(C14:F14)=0),"Registro vacío!!!",IF(COUNTA(C14:F14)=0,"",IF(T14=0,"Cédula NO VÁLIDA",IF(AND(COUNTA(C14:F14)&gt;0,COUNTA(C14:F14)&lt;4),"Registro INCOMPLETO"," "))))</f>
        <v/>
      </c>
      <c r="H14" s="129"/>
      <c r="I14" s="49"/>
      <c r="J14" s="87"/>
      <c r="K14" s="87"/>
      <c r="L14" s="87"/>
      <c r="M14" s="87"/>
      <c r="N14" s="87"/>
      <c r="O14" s="87"/>
      <c r="P14" s="87"/>
      <c r="R14" s="88">
        <v>3</v>
      </c>
      <c r="S14" s="88"/>
      <c r="T14" s="82" t="str">
        <f t="shared" si="0"/>
        <v/>
      </c>
      <c r="U14" s="82" t="str">
        <f t="shared" si="3"/>
        <v/>
      </c>
      <c r="V14" s="82" t="str">
        <f t="shared" si="1"/>
        <v/>
      </c>
      <c r="W14" s="82">
        <f t="shared" si="2"/>
        <v>0</v>
      </c>
      <c r="X14" s="82">
        <f t="shared" si="4"/>
        <v>0</v>
      </c>
      <c r="Y14" s="82">
        <f t="shared" si="4"/>
        <v>0</v>
      </c>
      <c r="Z14" s="82">
        <f t="shared" si="5"/>
        <v>0</v>
      </c>
      <c r="AA14" s="132"/>
      <c r="AB14" s="132"/>
    </row>
    <row r="15" spans="1:28" ht="15.75" customHeight="1" x14ac:dyDescent="0.25">
      <c r="A15" s="45"/>
      <c r="B15" s="4">
        <f t="shared" ref="B15" si="9">IF(OR(COUNTA(C14:F14)&gt;0,COUNTA(C15:F15)&gt;0,G15="Registro vacío!!!"),CONCATENATE(R14,"-1"),0)</f>
        <v>0</v>
      </c>
      <c r="C15" s="8"/>
      <c r="D15" s="8"/>
      <c r="E15" s="8"/>
      <c r="F15" s="9"/>
      <c r="G15" s="67" t="str">
        <f>IF(AND(COUNTA(C16:F209)&gt;0,COUNTA(C15:F15)=0),"Registro vacío!!!",IF(COUNTA(C15:F15)=0,"",IF(T15=0,"Cédula NO VÁLIDA",IF(AND(COUNTA(C15:F15)&gt;0,COUNTA(C15:F15)&lt;4),"Registro INCOMPLETO"," "))))</f>
        <v/>
      </c>
      <c r="H15" s="129"/>
      <c r="I15" s="49"/>
      <c r="J15" s="87"/>
      <c r="K15" s="87"/>
      <c r="L15" s="87"/>
      <c r="M15" s="87"/>
      <c r="N15" s="87"/>
      <c r="O15" s="87"/>
      <c r="P15" s="87"/>
      <c r="R15" s="88"/>
      <c r="S15" s="88">
        <v>3</v>
      </c>
      <c r="T15" s="82" t="str">
        <f t="shared" si="0"/>
        <v/>
      </c>
      <c r="U15" s="82" t="str">
        <f t="shared" si="3"/>
        <v/>
      </c>
      <c r="V15" s="82" t="str">
        <f t="shared" si="1"/>
        <v/>
      </c>
      <c r="W15" s="82">
        <f t="shared" si="2"/>
        <v>0</v>
      </c>
      <c r="X15" s="82">
        <f t="shared" si="4"/>
        <v>0</v>
      </c>
      <c r="Y15" s="82">
        <f t="shared" si="4"/>
        <v>0</v>
      </c>
      <c r="Z15" s="82">
        <f t="shared" si="5"/>
        <v>0</v>
      </c>
      <c r="AA15" s="132"/>
      <c r="AB15" s="132"/>
    </row>
    <row r="16" spans="1:28" ht="15.75" customHeight="1" x14ac:dyDescent="0.25">
      <c r="A16" s="45"/>
      <c r="B16" s="4">
        <f t="shared" ref="B16" si="10">IF(OR(B17&lt;&gt;0,G16="Registro vacío!!!"),R16,0)</f>
        <v>0</v>
      </c>
      <c r="C16" s="8"/>
      <c r="D16" s="8"/>
      <c r="E16" s="8"/>
      <c r="F16" s="9"/>
      <c r="G16" s="67" t="str">
        <f>IF(AND(COUNTA(C17:F209)&gt;0,COUNTA(C16:F16)=0),"Registro vacío!!!",IF(COUNTA(C16:F16)=0,"",IF(T16=0,"Cédula NO VÁLIDA",IF(AND(COUNTA(C16:F16)&gt;0,COUNTA(C16:F16)&lt;4),"Registro INCOMPLETO"," "))))</f>
        <v/>
      </c>
      <c r="H16" s="129" t="str">
        <f>CONCATENATE(AA16,AB16)</f>
        <v/>
      </c>
      <c r="I16" s="49"/>
      <c r="J16" s="87"/>
      <c r="K16" s="87"/>
      <c r="L16" s="87"/>
      <c r="M16" s="87"/>
      <c r="N16" s="87"/>
      <c r="O16" s="87"/>
      <c r="P16" s="87"/>
      <c r="R16" s="88">
        <v>4</v>
      </c>
      <c r="S16" s="88"/>
      <c r="T16" s="82" t="str">
        <f t="shared" si="0"/>
        <v/>
      </c>
      <c r="U16" s="82" t="str">
        <f t="shared" si="3"/>
        <v/>
      </c>
      <c r="V16" s="82" t="str">
        <f t="shared" si="1"/>
        <v/>
      </c>
      <c r="W16" s="82">
        <f t="shared" si="2"/>
        <v>0</v>
      </c>
      <c r="X16" s="82">
        <f>IF(R16&gt;0,IF(AA$16&lt;&gt;"",1,0),0)</f>
        <v>0</v>
      </c>
      <c r="Y16" s="82">
        <f>IF(S16&gt;0,IF(AB$16&lt;&gt;"",1,0),0)</f>
        <v>0</v>
      </c>
      <c r="Z16" s="82">
        <f t="shared" si="5"/>
        <v>0</v>
      </c>
      <c r="AA16" s="132" t="str">
        <f>IF(COUNTIF(U16:U21,"&gt;-1")&lt;3,"",IF(OR(SUM(U16:U21)=0,SUM(U16:U21)=3),CONCATENATE("3 TITULARES  ",IF(F16="M","Masc.","Fem."), " Juntos          "),""))</f>
        <v/>
      </c>
      <c r="AB16" s="132" t="str">
        <f>IF(COUNTIF(V16:V21,"&gt;-1")&lt;3,"",IF(OR(SUM(V16:V21)=0,SUM(V16:V21)=3),CONCATENATE("3 SUPLENTES ",IF(F17="M","Masc.","Fem.")," Juntos"),""))</f>
        <v/>
      </c>
    </row>
    <row r="17" spans="1:28" ht="15.75" customHeight="1" x14ac:dyDescent="0.25">
      <c r="A17" s="45"/>
      <c r="B17" s="4">
        <f t="shared" ref="B17" si="11">IF(OR(COUNTA(C16:F16)&gt;0,COUNTA(C17:F17)&gt;0,G17="Registro vacío!!!"),CONCATENATE(R16,"-1"),0)</f>
        <v>0</v>
      </c>
      <c r="C17" s="8"/>
      <c r="D17" s="8"/>
      <c r="E17" s="8"/>
      <c r="F17" s="9"/>
      <c r="G17" s="67" t="str">
        <f>IF(AND(COUNTA(C18:F210)&gt;0,COUNTA(C17:F17)=0),"Registro vacío!!!",IF(COUNTA(C17:F17)=0,"",IF(T17=0,"Cédula NO VÁLIDA",IF(AND(COUNTA(C17:F17)&gt;0,COUNTA(C17:F17)&lt;4),"Registro INCOMPLETO"," "))))</f>
        <v/>
      </c>
      <c r="H17" s="129"/>
      <c r="I17" s="49"/>
      <c r="J17" s="87"/>
      <c r="K17" s="87"/>
      <c r="L17" s="87"/>
      <c r="M17" s="87"/>
      <c r="N17" s="87"/>
      <c r="O17" s="87"/>
      <c r="P17" s="87"/>
      <c r="R17" s="88"/>
      <c r="S17" s="88">
        <v>4</v>
      </c>
      <c r="T17" s="82" t="str">
        <f t="shared" si="0"/>
        <v/>
      </c>
      <c r="U17" s="82" t="str">
        <f t="shared" si="3"/>
        <v/>
      </c>
      <c r="V17" s="82" t="str">
        <f t="shared" si="1"/>
        <v/>
      </c>
      <c r="W17" s="82">
        <f t="shared" si="2"/>
        <v>0</v>
      </c>
      <c r="X17" s="82">
        <f t="shared" ref="X17:Y21" si="12">IF(R17&gt;0,IF(AA$16&lt;&gt;"",1,0),0)</f>
        <v>0</v>
      </c>
      <c r="Y17" s="82">
        <f t="shared" si="12"/>
        <v>0</v>
      </c>
      <c r="Z17" s="82">
        <f t="shared" si="5"/>
        <v>0</v>
      </c>
      <c r="AA17" s="132"/>
      <c r="AB17" s="132"/>
    </row>
    <row r="18" spans="1:28" ht="15.75" customHeight="1" x14ac:dyDescent="0.25">
      <c r="A18" s="45"/>
      <c r="B18" s="4">
        <f t="shared" ref="B18" si="13">IF(OR(B19&lt;&gt;0,G18="Registro vacío!!!"),R18,0)</f>
        <v>0</v>
      </c>
      <c r="C18" s="8"/>
      <c r="D18" s="8"/>
      <c r="E18" s="8"/>
      <c r="F18" s="9"/>
      <c r="G18" s="67" t="str">
        <f>IF(AND(COUNTA(C19:F211)&gt;0,COUNTA(C18:F18)=0),"Registro vacío!!!",IF(COUNTA(C18:F18)=0,"",IF(T18=0,"Cédula NO VÁLIDA",IF(AND(COUNTA(C18:F18)&gt;0,COUNTA(C18:F18)&lt;4),"Registro INCOMPLETO"," "))))</f>
        <v/>
      </c>
      <c r="H18" s="129"/>
      <c r="I18" s="49"/>
      <c r="J18" s="87"/>
      <c r="K18" s="87"/>
      <c r="L18" s="87"/>
      <c r="M18" s="87"/>
      <c r="N18" s="87"/>
      <c r="O18" s="87"/>
      <c r="P18" s="87"/>
      <c r="R18" s="88">
        <v>5</v>
      </c>
      <c r="S18" s="88"/>
      <c r="T18" s="82" t="str">
        <f t="shared" si="0"/>
        <v/>
      </c>
      <c r="U18" s="82" t="str">
        <f t="shared" si="3"/>
        <v/>
      </c>
      <c r="V18" s="82" t="str">
        <f t="shared" si="1"/>
        <v/>
      </c>
      <c r="W18" s="82">
        <f t="shared" si="2"/>
        <v>0</v>
      </c>
      <c r="X18" s="82">
        <f t="shared" si="12"/>
        <v>0</v>
      </c>
      <c r="Y18" s="82">
        <f t="shared" si="12"/>
        <v>0</v>
      </c>
      <c r="Z18" s="82">
        <f t="shared" si="5"/>
        <v>0</v>
      </c>
      <c r="AA18" s="132"/>
      <c r="AB18" s="132"/>
    </row>
    <row r="19" spans="1:28" ht="15.75" customHeight="1" x14ac:dyDescent="0.25">
      <c r="A19" s="45"/>
      <c r="B19" s="4">
        <f t="shared" ref="B19" si="14">IF(OR(COUNTA(C18:F18)&gt;0,COUNTA(C19:F19)&gt;0,G19="Registro vacío!!!"),CONCATENATE(R18,"-1"),0)</f>
        <v>0</v>
      </c>
      <c r="C19" s="8"/>
      <c r="D19" s="8"/>
      <c r="E19" s="8"/>
      <c r="F19" s="9"/>
      <c r="G19" s="67" t="str">
        <f>IF(AND(COUNTA(C20:F211)&gt;0,COUNTA(C19:F19)=0),"Registro vacío!!!",IF(COUNTA(C19:F19)=0,"",IF(T19=0,"Cédula NO VÁLIDA",IF(AND(COUNTA(C19:F19)&gt;0,COUNTA(C19:F19)&lt;4),"Registro INCOMPLETO"," "))))</f>
        <v/>
      </c>
      <c r="H19" s="129"/>
      <c r="I19" s="49"/>
      <c r="J19" s="87"/>
      <c r="K19" s="87"/>
      <c r="L19" s="87"/>
      <c r="M19" s="87"/>
      <c r="N19" s="87"/>
      <c r="O19" s="87"/>
      <c r="P19" s="87"/>
      <c r="R19" s="88"/>
      <c r="S19" s="88">
        <v>5</v>
      </c>
      <c r="T19" s="82" t="str">
        <f t="shared" si="0"/>
        <v/>
      </c>
      <c r="U19" s="82" t="str">
        <f t="shared" si="3"/>
        <v/>
      </c>
      <c r="V19" s="82" t="str">
        <f t="shared" si="1"/>
        <v/>
      </c>
      <c r="W19" s="82">
        <f t="shared" si="2"/>
        <v>0</v>
      </c>
      <c r="X19" s="82">
        <f t="shared" si="12"/>
        <v>0</v>
      </c>
      <c r="Y19" s="82">
        <f t="shared" si="12"/>
        <v>0</v>
      </c>
      <c r="Z19" s="82">
        <f t="shared" si="5"/>
        <v>0</v>
      </c>
      <c r="AA19" s="132"/>
      <c r="AB19" s="132"/>
    </row>
    <row r="20" spans="1:28" ht="15.75" customHeight="1" x14ac:dyDescent="0.25">
      <c r="A20" s="45"/>
      <c r="B20" s="4">
        <f t="shared" ref="B20" si="15">IF(OR(B21&lt;&gt;0,G20="Registro vacío!!!"),R20,0)</f>
        <v>0</v>
      </c>
      <c r="C20" s="8"/>
      <c r="D20" s="8"/>
      <c r="E20" s="8"/>
      <c r="F20" s="9"/>
      <c r="G20" s="67" t="str">
        <f>IF(AND(COUNTA(C21:F211)&gt;0,COUNTA(C20:F20)=0),"Registro vacío!!!",IF(COUNTA(C20:F20)=0,"",IF(T20=0,"Cédula NO VÁLIDA",IF(AND(COUNTA(C20:F20)&gt;0,COUNTA(C20:F20)&lt;4),"Registro INCOMPLETO"," "))))</f>
        <v/>
      </c>
      <c r="H20" s="129"/>
      <c r="I20" s="49"/>
      <c r="J20" s="87"/>
      <c r="K20" s="87"/>
      <c r="L20" s="87"/>
      <c r="M20" s="87"/>
      <c r="N20" s="87"/>
      <c r="O20" s="87"/>
      <c r="P20" s="87"/>
      <c r="R20" s="88">
        <v>6</v>
      </c>
      <c r="S20" s="88"/>
      <c r="T20" s="82" t="str">
        <f t="shared" si="0"/>
        <v/>
      </c>
      <c r="U20" s="82" t="str">
        <f t="shared" si="3"/>
        <v/>
      </c>
      <c r="V20" s="82" t="str">
        <f t="shared" si="1"/>
        <v/>
      </c>
      <c r="W20" s="82">
        <f t="shared" si="2"/>
        <v>0</v>
      </c>
      <c r="X20" s="82">
        <f t="shared" si="12"/>
        <v>0</v>
      </c>
      <c r="Y20" s="82">
        <f t="shared" si="12"/>
        <v>0</v>
      </c>
      <c r="Z20" s="82">
        <f t="shared" si="5"/>
        <v>0</v>
      </c>
      <c r="AA20" s="132"/>
      <c r="AB20" s="132"/>
    </row>
    <row r="21" spans="1:28" ht="15.75" customHeight="1" x14ac:dyDescent="0.25">
      <c r="A21" s="45"/>
      <c r="B21" s="4">
        <f t="shared" ref="B21" si="16">IF(OR(COUNTA(C20:F20)&gt;0,COUNTA(C21:F21)&gt;0,G21="Registro vacío!!!"),CONCATENATE(R20,"-1"),0)</f>
        <v>0</v>
      </c>
      <c r="C21" s="8"/>
      <c r="D21" s="8"/>
      <c r="E21" s="8"/>
      <c r="F21" s="9"/>
      <c r="G21" s="67" t="str">
        <f>IF(AND(COUNTA(C22:F211)&gt;0,COUNTA(C21:F21)=0),"Registro vacío!!!",IF(COUNTA(C21:F21)=0,"",IF(T21=0,"Cédula NO VÁLIDA",IF(AND(COUNTA(C21:F21)&gt;0,COUNTA(C21:F21)&lt;4),"Registro INCOMPLETO"," "))))</f>
        <v/>
      </c>
      <c r="H21" s="129"/>
      <c r="I21" s="49"/>
      <c r="J21" s="87"/>
      <c r="K21" s="87"/>
      <c r="L21" s="87"/>
      <c r="M21" s="87"/>
      <c r="N21" s="87"/>
      <c r="O21" s="87"/>
      <c r="P21" s="87"/>
      <c r="R21" s="88"/>
      <c r="S21" s="88">
        <v>6</v>
      </c>
      <c r="T21" s="82" t="str">
        <f t="shared" si="0"/>
        <v/>
      </c>
      <c r="U21" s="82" t="str">
        <f t="shared" si="3"/>
        <v/>
      </c>
      <c r="V21" s="82" t="str">
        <f t="shared" si="1"/>
        <v/>
      </c>
      <c r="W21" s="82">
        <f t="shared" si="2"/>
        <v>0</v>
      </c>
      <c r="X21" s="82">
        <f t="shared" si="12"/>
        <v>0</v>
      </c>
      <c r="Y21" s="82">
        <f t="shared" si="12"/>
        <v>0</v>
      </c>
      <c r="Z21" s="82">
        <f t="shared" si="5"/>
        <v>0</v>
      </c>
      <c r="AA21" s="132"/>
      <c r="AB21" s="132"/>
    </row>
    <row r="22" spans="1:28" ht="15.75" customHeight="1" x14ac:dyDescent="0.25">
      <c r="A22" s="45"/>
      <c r="B22" s="4">
        <f t="shared" ref="B22" si="17">IF(OR(B23&lt;&gt;0,G22="Registro vacío!!!"),R22,0)</f>
        <v>0</v>
      </c>
      <c r="C22" s="8"/>
      <c r="D22" s="8"/>
      <c r="E22" s="8"/>
      <c r="F22" s="9"/>
      <c r="G22" s="67" t="str">
        <f>IF(AND(COUNTA(C23:F211)&gt;0,COUNTA(C22:F22)=0),"Registro vacío!!!",IF(COUNTA(C22:F22)=0,"",IF(T22=0,"Cédula NO VÁLIDA",IF(AND(COUNTA(C22:F22)&gt;0,COUNTA(C22:F22)&lt;4),"Registro INCOMPLETO"," "))))</f>
        <v/>
      </c>
      <c r="H22" s="129" t="str">
        <f t="shared" ref="H22" si="18">CONCATENATE(AA22,AB22)</f>
        <v/>
      </c>
      <c r="I22" s="49"/>
      <c r="J22" s="87"/>
      <c r="K22" s="87"/>
      <c r="L22" s="87"/>
      <c r="M22" s="87"/>
      <c r="N22" s="87"/>
      <c r="O22" s="87"/>
      <c r="P22" s="87"/>
      <c r="R22" s="88">
        <v>7</v>
      </c>
      <c r="S22" s="88"/>
      <c r="T22" s="82" t="str">
        <f t="shared" si="0"/>
        <v/>
      </c>
      <c r="U22" s="82" t="str">
        <f t="shared" si="3"/>
        <v/>
      </c>
      <c r="V22" s="82" t="str">
        <f t="shared" si="1"/>
        <v/>
      </c>
      <c r="W22" s="82">
        <f t="shared" si="2"/>
        <v>0</v>
      </c>
      <c r="X22" s="82">
        <f>IF(R21&gt;0,IF(AA$22&lt;&gt;"",1,0),0)</f>
        <v>0</v>
      </c>
      <c r="Y22" s="82">
        <f>IF(S21&gt;0,IF(AB$22&lt;&gt;"",1,0),0)</f>
        <v>0</v>
      </c>
      <c r="Z22" s="82">
        <f t="shared" si="5"/>
        <v>0</v>
      </c>
      <c r="AA22" s="132" t="str">
        <f t="shared" ref="AA22" si="19">IF(COUNTIF(U22:U27,"&gt;-1")&lt;3,"",IF(OR(SUM(U22:U27)=0,SUM(U22:U27)=3),CONCATENATE("3 TITULARES  ",IF(F22="M","Masc.","Fem."), " Juntos          "),""))</f>
        <v/>
      </c>
      <c r="AB22" s="132" t="str">
        <f t="shared" ref="AB22" si="20">IF(COUNTIF(V22:V27,"&gt;-1")&lt;3,"",IF(OR(SUM(V22:V27)=0,SUM(V22:V27)=3),CONCATENATE("3 SUPLENTES ",IF(F23="M","Masc.","Fem.")," Juntos"),""))</f>
        <v/>
      </c>
    </row>
    <row r="23" spans="1:28" ht="15.75" customHeight="1" x14ac:dyDescent="0.25">
      <c r="A23" s="45"/>
      <c r="B23" s="4">
        <f t="shared" ref="B23" si="21">IF(OR(COUNTA(C22:F22)&gt;0,COUNTA(C23:F23)&gt;0,G23="Registro vacío!!!"),CONCATENATE(R22,"-1"),0)</f>
        <v>0</v>
      </c>
      <c r="C23" s="8"/>
      <c r="D23" s="8"/>
      <c r="E23" s="8"/>
      <c r="F23" s="9"/>
      <c r="G23" s="67" t="str">
        <f>IF(AND(COUNTA(C24:F211)&gt;0,COUNTA(C23:F23)=0),"Registro vacío!!!",IF(COUNTA(C23:F23)=0,"",IF(T23=0,"Cédula NO VÁLIDA",IF(AND(COUNTA(C23:F23)&gt;0,COUNTA(C23:F23)&lt;4),"Registro INCOMPLETO"," "))))</f>
        <v/>
      </c>
      <c r="H23" s="129"/>
      <c r="I23" s="49"/>
      <c r="J23" s="87"/>
      <c r="K23" s="87"/>
      <c r="L23" s="87"/>
      <c r="M23" s="87"/>
      <c r="N23" s="87"/>
      <c r="O23" s="87"/>
      <c r="P23" s="87"/>
      <c r="R23" s="88"/>
      <c r="S23" s="88">
        <v>7</v>
      </c>
      <c r="T23" s="82" t="str">
        <f t="shared" si="0"/>
        <v/>
      </c>
      <c r="U23" s="82" t="str">
        <f t="shared" si="3"/>
        <v/>
      </c>
      <c r="V23" s="82" t="str">
        <f t="shared" si="1"/>
        <v/>
      </c>
      <c r="W23" s="82">
        <f t="shared" si="2"/>
        <v>0</v>
      </c>
      <c r="X23" s="82">
        <f t="shared" ref="X23:Y27" si="22">IF(R22&gt;0,IF(AA$22&lt;&gt;"",1,0),0)</f>
        <v>0</v>
      </c>
      <c r="Y23" s="82">
        <f t="shared" si="22"/>
        <v>0</v>
      </c>
      <c r="Z23" s="82">
        <f t="shared" si="5"/>
        <v>0</v>
      </c>
      <c r="AA23" s="132"/>
      <c r="AB23" s="132"/>
    </row>
    <row r="24" spans="1:28" ht="15.75" customHeight="1" x14ac:dyDescent="0.25">
      <c r="A24" s="45"/>
      <c r="B24" s="4">
        <f t="shared" ref="B24" si="23">IF(OR(B25&lt;&gt;0,G24="Registro vacío!!!"),R24,0)</f>
        <v>0</v>
      </c>
      <c r="C24" s="8"/>
      <c r="D24" s="8"/>
      <c r="E24" s="8"/>
      <c r="F24" s="9"/>
      <c r="G24" s="67" t="str">
        <f>IF(AND(COUNTA(C25:F211)&gt;0,COUNTA(C24:F24)=0),"Registro vacío!!!",IF(COUNTA(C24:F24)=0,"",IF(T24=0,"Cédula NO VÁLIDA",IF(AND(COUNTA(C24:F24)&gt;0,COUNTA(C24:F24)&lt;4),"Registro INCOMPLETO"," "))))</f>
        <v/>
      </c>
      <c r="H24" s="129"/>
      <c r="I24" s="49"/>
      <c r="J24" s="87"/>
      <c r="K24" s="87"/>
      <c r="L24" s="87"/>
      <c r="M24" s="87"/>
      <c r="N24" s="87"/>
      <c r="O24" s="87"/>
      <c r="P24" s="87"/>
      <c r="R24" s="88">
        <v>8</v>
      </c>
      <c r="S24" s="88"/>
      <c r="T24" s="82" t="str">
        <f t="shared" si="0"/>
        <v/>
      </c>
      <c r="U24" s="82" t="str">
        <f t="shared" si="3"/>
        <v/>
      </c>
      <c r="V24" s="82" t="str">
        <f t="shared" si="1"/>
        <v/>
      </c>
      <c r="W24" s="82">
        <f t="shared" si="2"/>
        <v>0</v>
      </c>
      <c r="X24" s="82">
        <f t="shared" si="22"/>
        <v>0</v>
      </c>
      <c r="Y24" s="82">
        <f t="shared" si="22"/>
        <v>0</v>
      </c>
      <c r="Z24" s="82">
        <f t="shared" si="5"/>
        <v>0</v>
      </c>
      <c r="AA24" s="132"/>
      <c r="AB24" s="132"/>
    </row>
    <row r="25" spans="1:28" ht="15.75" customHeight="1" x14ac:dyDescent="0.25">
      <c r="A25" s="45"/>
      <c r="B25" s="4">
        <f t="shared" ref="B25" si="24">IF(OR(COUNTA(C24:F24)&gt;0,COUNTA(C25:F25)&gt;0,G25="Registro vacío!!!"),CONCATENATE(R24,"-1"),0)</f>
        <v>0</v>
      </c>
      <c r="C25" s="8"/>
      <c r="D25" s="8"/>
      <c r="E25" s="8"/>
      <c r="F25" s="9"/>
      <c r="G25" s="67" t="str">
        <f>IF(AND(COUNTA(C26:F211)&gt;0,COUNTA(C25:F25)=0),"Registro vacío!!!",IF(COUNTA(C25:F25)=0,"",IF(T25=0,"Cédula NO VÁLIDA",IF(AND(COUNTA(C25:F25)&gt;0,COUNTA(C25:F25)&lt;4),"Registro INCOMPLETO"," "))))</f>
        <v/>
      </c>
      <c r="H25" s="129"/>
      <c r="I25" s="49"/>
      <c r="J25" s="87"/>
      <c r="K25" s="87"/>
      <c r="L25" s="87"/>
      <c r="M25" s="87"/>
      <c r="N25" s="87"/>
      <c r="O25" s="87"/>
      <c r="P25" s="87"/>
      <c r="R25" s="88"/>
      <c r="S25" s="88">
        <v>8</v>
      </c>
      <c r="T25" s="82" t="str">
        <f t="shared" si="0"/>
        <v/>
      </c>
      <c r="U25" s="82" t="str">
        <f t="shared" si="3"/>
        <v/>
      </c>
      <c r="V25" s="82" t="str">
        <f t="shared" si="1"/>
        <v/>
      </c>
      <c r="W25" s="82">
        <f t="shared" si="2"/>
        <v>0</v>
      </c>
      <c r="X25" s="82">
        <f t="shared" si="22"/>
        <v>0</v>
      </c>
      <c r="Y25" s="82">
        <f t="shared" si="22"/>
        <v>0</v>
      </c>
      <c r="Z25" s="82">
        <f t="shared" si="5"/>
        <v>0</v>
      </c>
      <c r="AA25" s="132"/>
      <c r="AB25" s="132"/>
    </row>
    <row r="26" spans="1:28" ht="15.75" customHeight="1" x14ac:dyDescent="0.25">
      <c r="A26" s="45"/>
      <c r="B26" s="4">
        <f t="shared" ref="B26" si="25">IF(OR(B27&lt;&gt;0,G26="Registro vacío!!!"),R26,0)</f>
        <v>0</v>
      </c>
      <c r="C26" s="8"/>
      <c r="D26" s="8"/>
      <c r="E26" s="8"/>
      <c r="F26" s="9"/>
      <c r="G26" s="67" t="str">
        <f>IF(AND(COUNTA(C27:F211)&gt;0,COUNTA(C26:F26)=0),"Registro vacío!!!",IF(COUNTA(C26:F26)=0,"",IF(T26=0,"Cédula NO VÁLIDA",IF(AND(COUNTA(C26:F26)&gt;0,COUNTA(C26:F26)&lt;4),"Registro INCOMPLETO"," "))))</f>
        <v/>
      </c>
      <c r="H26" s="129"/>
      <c r="I26" s="49"/>
      <c r="J26" s="87"/>
      <c r="K26" s="87"/>
      <c r="L26" s="87"/>
      <c r="M26" s="87"/>
      <c r="N26" s="87"/>
      <c r="O26" s="87"/>
      <c r="P26" s="87"/>
      <c r="R26" s="88">
        <v>9</v>
      </c>
      <c r="S26" s="88"/>
      <c r="T26" s="82" t="str">
        <f t="shared" si="0"/>
        <v/>
      </c>
      <c r="U26" s="82" t="str">
        <f t="shared" si="3"/>
        <v/>
      </c>
      <c r="V26" s="82" t="str">
        <f t="shared" si="1"/>
        <v/>
      </c>
      <c r="W26" s="82">
        <f t="shared" si="2"/>
        <v>0</v>
      </c>
      <c r="X26" s="82">
        <f t="shared" si="22"/>
        <v>0</v>
      </c>
      <c r="Y26" s="82">
        <f t="shared" si="22"/>
        <v>0</v>
      </c>
      <c r="Z26" s="82">
        <f t="shared" si="5"/>
        <v>0</v>
      </c>
      <c r="AA26" s="132"/>
      <c r="AB26" s="132"/>
    </row>
    <row r="27" spans="1:28" ht="15.75" customHeight="1" x14ac:dyDescent="0.25">
      <c r="A27" s="45"/>
      <c r="B27" s="4">
        <f t="shared" ref="B27" si="26">IF(OR(COUNTA(C26:F26)&gt;0,COUNTA(C27:F27)&gt;0,G27="Registro vacío!!!"),CONCATENATE(R26,"-1"),0)</f>
        <v>0</v>
      </c>
      <c r="C27" s="8"/>
      <c r="D27" s="8"/>
      <c r="E27" s="8"/>
      <c r="F27" s="9"/>
      <c r="G27" s="67" t="str">
        <f>IF(AND(COUNTA(C28:F211)&gt;0,COUNTA(C27:F27)=0),"Registro vacío!!!",IF(COUNTA(C27:F27)=0,"",IF(T27=0,"Cédula NO VÁLIDA",IF(AND(COUNTA(C27:F27)&gt;0,COUNTA(C27:F27)&lt;4),"Registro INCOMPLETO"," "))))</f>
        <v/>
      </c>
      <c r="H27" s="129"/>
      <c r="I27" s="49"/>
      <c r="J27" s="87"/>
      <c r="K27" s="87"/>
      <c r="L27" s="87"/>
      <c r="M27" s="87"/>
      <c r="N27" s="87"/>
      <c r="O27" s="87"/>
      <c r="P27" s="87"/>
      <c r="R27" s="88"/>
      <c r="S27" s="88">
        <v>9</v>
      </c>
      <c r="T27" s="82" t="str">
        <f t="shared" si="0"/>
        <v/>
      </c>
      <c r="U27" s="82" t="str">
        <f t="shared" si="3"/>
        <v/>
      </c>
      <c r="V27" s="82" t="str">
        <f t="shared" si="1"/>
        <v/>
      </c>
      <c r="W27" s="82">
        <f t="shared" si="2"/>
        <v>0</v>
      </c>
      <c r="X27" s="82">
        <f t="shared" si="22"/>
        <v>0</v>
      </c>
      <c r="Y27" s="82">
        <f t="shared" si="22"/>
        <v>0</v>
      </c>
      <c r="Z27" s="82">
        <f t="shared" si="5"/>
        <v>0</v>
      </c>
      <c r="AA27" s="132"/>
      <c r="AB27" s="132"/>
    </row>
    <row r="28" spans="1:28" ht="15.75" customHeight="1" x14ac:dyDescent="0.25">
      <c r="A28" s="45"/>
      <c r="B28" s="4">
        <f t="shared" ref="B28" si="27">IF(OR(B29&lt;&gt;0,G28="Registro vacío!!!"),R28,0)</f>
        <v>0</v>
      </c>
      <c r="C28" s="8"/>
      <c r="D28" s="8"/>
      <c r="E28" s="8"/>
      <c r="F28" s="9"/>
      <c r="G28" s="67" t="str">
        <f>IF(AND(COUNTA(C29:F211)&gt;0,COUNTA(C28:F28)=0),"Registro vacío!!!",IF(COUNTA(C28:F28)=0,"",IF(T28=0,"Cédula NO VÁLIDA",IF(AND(COUNTA(C28:F28)&gt;0,COUNTA(C28:F28)&lt;4),"Registro INCOMPLETO"," "))))</f>
        <v/>
      </c>
      <c r="H28" s="129" t="str">
        <f t="shared" ref="H28" si="28">CONCATENATE(AA28,AB28)</f>
        <v/>
      </c>
      <c r="I28" s="49"/>
      <c r="J28" s="87"/>
      <c r="K28" s="87"/>
      <c r="L28" s="87"/>
      <c r="M28" s="87"/>
      <c r="N28" s="87"/>
      <c r="O28" s="87"/>
      <c r="P28" s="87"/>
      <c r="R28" s="88">
        <v>10</v>
      </c>
      <c r="S28" s="88"/>
      <c r="T28" s="82" t="str">
        <f t="shared" si="0"/>
        <v/>
      </c>
      <c r="U28" s="82" t="str">
        <f t="shared" si="3"/>
        <v/>
      </c>
      <c r="V28" s="82" t="str">
        <f t="shared" si="1"/>
        <v/>
      </c>
      <c r="W28" s="82">
        <f t="shared" si="2"/>
        <v>0</v>
      </c>
      <c r="X28" s="82">
        <f>IF(R21&gt;0,IF(AA$28&lt;&gt;"",1,0),0)</f>
        <v>0</v>
      </c>
      <c r="Y28" s="82">
        <f>IF(S21&gt;0,IF(AB$28&lt;&gt;"",1,0),0)</f>
        <v>0</v>
      </c>
      <c r="Z28" s="82">
        <f t="shared" si="5"/>
        <v>0</v>
      </c>
      <c r="AA28" s="132" t="str">
        <f t="shared" ref="AA28" si="29">IF(COUNTIF(U28:U33,"&gt;-1")&lt;3,"",IF(OR(SUM(U28:U33)=0,SUM(U28:U33)=3),CONCATENATE("3 TITULARES  ",IF(F28="M","Masc.","Fem."), " Juntos          "),""))</f>
        <v/>
      </c>
      <c r="AB28" s="132" t="str">
        <f t="shared" ref="AB28" si="30">IF(COUNTIF(V28:V33,"&gt;-1")&lt;3,"",IF(OR(SUM(V28:V33)=0,SUM(V28:V33)=3),CONCATENATE("3 SUPLENTES ",IF(F29="M","Masc.","Fem.")," Juntos"),""))</f>
        <v/>
      </c>
    </row>
    <row r="29" spans="1:28" ht="15.75" customHeight="1" x14ac:dyDescent="0.25">
      <c r="A29" s="45"/>
      <c r="B29" s="4">
        <f t="shared" ref="B29" si="31">IF(OR(COUNTA(C28:F28)&gt;0,COUNTA(C29:F29)&gt;0,G29="Registro vacío!!!"),CONCATENATE(R28,"-1"),0)</f>
        <v>0</v>
      </c>
      <c r="C29" s="8"/>
      <c r="D29" s="8"/>
      <c r="E29" s="8"/>
      <c r="F29" s="9"/>
      <c r="G29" s="67" t="str">
        <f>IF(AND(COUNTA(C30:F211)&gt;0,COUNTA(C29:F29)=0),"Registro vacío!!!",IF(COUNTA(C29:F29)=0,"",IF(T29=0,"Cédula NO VÁLIDA",IF(AND(COUNTA(C29:F29)&gt;0,COUNTA(C29:F29)&lt;4),"Registro INCOMPLETO"," "))))</f>
        <v/>
      </c>
      <c r="H29" s="129"/>
      <c r="I29" s="49"/>
      <c r="J29" s="87"/>
      <c r="K29" s="87"/>
      <c r="L29" s="87"/>
      <c r="M29" s="87"/>
      <c r="N29" s="87"/>
      <c r="O29" s="87"/>
      <c r="P29" s="87"/>
      <c r="R29" s="88"/>
      <c r="S29" s="88">
        <v>10</v>
      </c>
      <c r="T29" s="82" t="str">
        <f t="shared" si="0"/>
        <v/>
      </c>
      <c r="U29" s="82" t="str">
        <f t="shared" si="3"/>
        <v/>
      </c>
      <c r="V29" s="82" t="str">
        <f t="shared" si="1"/>
        <v/>
      </c>
      <c r="W29" s="82">
        <f t="shared" si="2"/>
        <v>0</v>
      </c>
      <c r="X29" s="82">
        <f t="shared" ref="X29:Y33" si="32">IF(R22&gt;0,IF(AA$28&lt;&gt;"",1,0),0)</f>
        <v>0</v>
      </c>
      <c r="Y29" s="82">
        <f t="shared" si="32"/>
        <v>0</v>
      </c>
      <c r="Z29" s="82">
        <f t="shared" si="5"/>
        <v>0</v>
      </c>
      <c r="AA29" s="132"/>
      <c r="AB29" s="132"/>
    </row>
    <row r="30" spans="1:28" ht="15.75" customHeight="1" x14ac:dyDescent="0.25">
      <c r="A30" s="45"/>
      <c r="B30" s="4">
        <f t="shared" ref="B30" si="33">IF(OR(B31&lt;&gt;0,G30="Registro vacío!!!"),R30,0)</f>
        <v>0</v>
      </c>
      <c r="C30" s="8"/>
      <c r="D30" s="8"/>
      <c r="E30" s="8"/>
      <c r="F30" s="9"/>
      <c r="G30" s="67" t="str">
        <f>IF(AND(COUNTA(C31:F211)&gt;0,COUNTA(C30:F30)=0),"Registro vacío!!!",IF(COUNTA(C30:F30)=0,"",IF(T30=0,"Cédula NO VÁLIDA",IF(AND(COUNTA(C30:F30)&gt;0,COUNTA(C30:F30)&lt;4),"Registro INCOMPLETO"," "))))</f>
        <v/>
      </c>
      <c r="H30" s="129"/>
      <c r="I30" s="49"/>
      <c r="J30" s="87"/>
      <c r="K30" s="87"/>
      <c r="L30" s="87"/>
      <c r="M30" s="87"/>
      <c r="N30" s="87"/>
      <c r="O30" s="87"/>
      <c r="P30" s="87"/>
      <c r="R30" s="88">
        <v>11</v>
      </c>
      <c r="S30" s="88"/>
      <c r="T30" s="82" t="str">
        <f t="shared" si="0"/>
        <v/>
      </c>
      <c r="U30" s="82" t="str">
        <f t="shared" si="3"/>
        <v/>
      </c>
      <c r="V30" s="82" t="str">
        <f t="shared" si="1"/>
        <v/>
      </c>
      <c r="W30" s="82">
        <f t="shared" si="2"/>
        <v>0</v>
      </c>
      <c r="X30" s="82">
        <f t="shared" si="32"/>
        <v>0</v>
      </c>
      <c r="Y30" s="82">
        <f t="shared" si="32"/>
        <v>0</v>
      </c>
      <c r="Z30" s="82">
        <f t="shared" si="5"/>
        <v>0</v>
      </c>
      <c r="AA30" s="132"/>
      <c r="AB30" s="132"/>
    </row>
    <row r="31" spans="1:28" ht="15.75" customHeight="1" x14ac:dyDescent="0.25">
      <c r="A31" s="45"/>
      <c r="B31" s="4">
        <f t="shared" ref="B31" si="34">IF(OR(COUNTA(C30:F30)&gt;0,COUNTA(C31:F31)&gt;0,G31="Registro vacío!!!"),CONCATENATE(R30,"-1"),0)</f>
        <v>0</v>
      </c>
      <c r="C31" s="8"/>
      <c r="D31" s="8"/>
      <c r="E31" s="8"/>
      <c r="F31" s="9"/>
      <c r="G31" s="67" t="str">
        <f>IF(AND(COUNTA(C32:F211)&gt;0,COUNTA(C31:F31)=0),"Registro vacío!!!",IF(COUNTA(C31:F31)=0,"",IF(T31=0,"Cédula NO VÁLIDA",IF(AND(COUNTA(C31:F31)&gt;0,COUNTA(C31:F31)&lt;4),"Registro INCOMPLETO"," "))))</f>
        <v/>
      </c>
      <c r="H31" s="129"/>
      <c r="I31" s="49"/>
      <c r="J31" s="87"/>
      <c r="K31" s="87"/>
      <c r="L31" s="87"/>
      <c r="M31" s="87"/>
      <c r="N31" s="87"/>
      <c r="O31" s="87"/>
      <c r="P31" s="87"/>
      <c r="R31" s="88"/>
      <c r="S31" s="88">
        <v>11</v>
      </c>
      <c r="T31" s="82" t="str">
        <f t="shared" si="0"/>
        <v/>
      </c>
      <c r="U31" s="82" t="str">
        <f t="shared" si="3"/>
        <v/>
      </c>
      <c r="V31" s="82" t="str">
        <f t="shared" si="1"/>
        <v/>
      </c>
      <c r="W31" s="82">
        <f t="shared" si="2"/>
        <v>0</v>
      </c>
      <c r="X31" s="82">
        <f t="shared" si="32"/>
        <v>0</v>
      </c>
      <c r="Y31" s="82">
        <f t="shared" si="32"/>
        <v>0</v>
      </c>
      <c r="Z31" s="82">
        <f t="shared" si="5"/>
        <v>0</v>
      </c>
      <c r="AA31" s="132"/>
      <c r="AB31" s="132"/>
    </row>
    <row r="32" spans="1:28" ht="15.75" customHeight="1" x14ac:dyDescent="0.25">
      <c r="A32" s="45"/>
      <c r="B32" s="4">
        <f t="shared" ref="B32" si="35">IF(OR(B33&lt;&gt;0,G32="Registro vacío!!!"),R32,0)</f>
        <v>0</v>
      </c>
      <c r="C32" s="8"/>
      <c r="D32" s="8"/>
      <c r="E32" s="8"/>
      <c r="F32" s="9"/>
      <c r="G32" s="67" t="str">
        <f>IF(AND(COUNTA(C33:F211)&gt;0,COUNTA(C32:F32)=0),"Registro vacío!!!",IF(COUNTA(C32:F32)=0,"",IF(T32=0,"Cédula NO VÁLIDA",IF(AND(COUNTA(C32:F32)&gt;0,COUNTA(C32:F32)&lt;4),"Registro INCOMPLETO"," "))))</f>
        <v/>
      </c>
      <c r="H32" s="129"/>
      <c r="I32" s="49"/>
      <c r="J32" s="87"/>
      <c r="K32" s="87"/>
      <c r="L32" s="87"/>
      <c r="M32" s="87"/>
      <c r="N32" s="87"/>
      <c r="O32" s="87"/>
      <c r="P32" s="87"/>
      <c r="R32" s="88">
        <v>12</v>
      </c>
      <c r="S32" s="88"/>
      <c r="T32" s="82" t="str">
        <f t="shared" si="0"/>
        <v/>
      </c>
      <c r="U32" s="82" t="str">
        <f t="shared" si="3"/>
        <v/>
      </c>
      <c r="V32" s="82" t="str">
        <f t="shared" si="1"/>
        <v/>
      </c>
      <c r="W32" s="82">
        <f t="shared" si="2"/>
        <v>0</v>
      </c>
      <c r="X32" s="82">
        <f t="shared" si="32"/>
        <v>0</v>
      </c>
      <c r="Y32" s="82">
        <f t="shared" si="32"/>
        <v>0</v>
      </c>
      <c r="Z32" s="82">
        <f t="shared" si="5"/>
        <v>0</v>
      </c>
      <c r="AA32" s="132"/>
      <c r="AB32" s="132"/>
    </row>
    <row r="33" spans="1:28" ht="15.75" customHeight="1" x14ac:dyDescent="0.25">
      <c r="A33" s="45"/>
      <c r="B33" s="4">
        <f t="shared" ref="B33" si="36">IF(OR(COUNTA(C32:F32)&gt;0,COUNTA(C33:F33)&gt;0,G33="Registro vacío!!!"),CONCATENATE(R32,"-1"),0)</f>
        <v>0</v>
      </c>
      <c r="C33" s="8"/>
      <c r="D33" s="8"/>
      <c r="E33" s="8"/>
      <c r="F33" s="9"/>
      <c r="G33" s="67" t="str">
        <f>IF(AND(COUNTA(C34:F211)&gt;0,COUNTA(C33:F33)=0),"Registro vacío!!!",IF(COUNTA(C33:F33)=0,"",IF(T33=0,"Cédula NO VÁLIDA",IF(AND(COUNTA(C33:F33)&gt;0,COUNTA(C33:F33)&lt;4),"Registro INCOMPLETO"," "))))</f>
        <v/>
      </c>
      <c r="H33" s="129"/>
      <c r="I33" s="49"/>
      <c r="J33" s="87"/>
      <c r="K33" s="87"/>
      <c r="L33" s="87"/>
      <c r="M33" s="87"/>
      <c r="N33" s="87"/>
      <c r="O33" s="87"/>
      <c r="P33" s="87"/>
      <c r="R33" s="88"/>
      <c r="S33" s="88">
        <v>12</v>
      </c>
      <c r="T33" s="82" t="str">
        <f t="shared" si="0"/>
        <v/>
      </c>
      <c r="U33" s="82" t="str">
        <f t="shared" si="3"/>
        <v/>
      </c>
      <c r="V33" s="82" t="str">
        <f t="shared" si="1"/>
        <v/>
      </c>
      <c r="W33" s="82">
        <f t="shared" si="2"/>
        <v>0</v>
      </c>
      <c r="X33" s="82">
        <f t="shared" si="32"/>
        <v>0</v>
      </c>
      <c r="Y33" s="82">
        <f t="shared" si="32"/>
        <v>0</v>
      </c>
      <c r="Z33" s="82">
        <f t="shared" si="5"/>
        <v>0</v>
      </c>
      <c r="AA33" s="132"/>
      <c r="AB33" s="132"/>
    </row>
    <row r="34" spans="1:28" ht="15.75" customHeight="1" x14ac:dyDescent="0.25">
      <c r="A34" s="45"/>
      <c r="B34" s="4">
        <f t="shared" ref="B34" si="37">IF(OR(B35&lt;&gt;0,G34="Registro vacío!!!"),R34,0)</f>
        <v>0</v>
      </c>
      <c r="C34" s="8"/>
      <c r="D34" s="8"/>
      <c r="E34" s="8"/>
      <c r="F34" s="9"/>
      <c r="G34" s="67" t="str">
        <f>IF(AND(COUNTA(C35:F211)&gt;0,COUNTA(C34:F34)=0),"Registro vacío!!!",IF(COUNTA(C34:F34)=0,"",IF(T34=0,"Cédula NO VÁLIDA",IF(AND(COUNTA(C34:F34)&gt;0,COUNTA(C34:F34)&lt;4),"Registro INCOMPLETO"," "))))</f>
        <v/>
      </c>
      <c r="H34" s="129" t="str">
        <f t="shared" ref="H34" si="38">CONCATENATE(AA34,AB34)</f>
        <v/>
      </c>
      <c r="I34" s="49"/>
      <c r="J34" s="87"/>
      <c r="K34" s="87"/>
      <c r="L34" s="87"/>
      <c r="M34" s="87"/>
      <c r="N34" s="87"/>
      <c r="O34" s="87"/>
      <c r="P34" s="87"/>
      <c r="R34" s="88">
        <v>13</v>
      </c>
      <c r="S34" s="88"/>
      <c r="T34" s="82" t="str">
        <f t="shared" si="0"/>
        <v/>
      </c>
      <c r="U34" s="82" t="str">
        <f t="shared" si="3"/>
        <v/>
      </c>
      <c r="V34" s="82" t="str">
        <f t="shared" si="1"/>
        <v/>
      </c>
      <c r="W34" s="82">
        <f t="shared" si="2"/>
        <v>0</v>
      </c>
      <c r="X34" s="82">
        <f>IF(R26&gt;0,IF(AA$34&lt;&gt;"",1,0),0)</f>
        <v>0</v>
      </c>
      <c r="Y34" s="82">
        <f>IF(S26&gt;0,IF(AB$34&lt;&gt;"",1,0),0)</f>
        <v>0</v>
      </c>
      <c r="Z34" s="82">
        <f t="shared" si="5"/>
        <v>0</v>
      </c>
      <c r="AA34" s="132" t="str">
        <f>IF(COUNTIF(U34:U39,"&gt;-1")&lt;3,"",IF(OR(SUM(U34:U39)=0,SUM(U34:U39)=3),CONCATENATE("3 TITULARES  ",IF(F34="M","Masc.","Fem."), " Juntos          "),""))</f>
        <v/>
      </c>
      <c r="AB34" s="132" t="str">
        <f>IF(COUNTIF(V34:V39,"&gt;-1")&lt;3,"",IF(OR(SUM(V34:V39)=0,SUM(V34:V39)=3),CONCATENATE("3 SUPLENTES ",IF(F35="M","Masc.","Fem.")," Juntos"),""))</f>
        <v/>
      </c>
    </row>
    <row r="35" spans="1:28" ht="15.75" customHeight="1" x14ac:dyDescent="0.25">
      <c r="A35" s="45"/>
      <c r="B35" s="4">
        <f t="shared" ref="B35" si="39">IF(OR(COUNTA(C34:F34)&gt;0,COUNTA(C35:F35)&gt;0,G35="Registro vacío!!!"),CONCATENATE(R34,"-1"),0)</f>
        <v>0</v>
      </c>
      <c r="C35" s="8"/>
      <c r="D35" s="8"/>
      <c r="E35" s="8"/>
      <c r="F35" s="9"/>
      <c r="G35" s="67" t="str">
        <f>IF(AND(COUNTA(C36:F211)&gt;0,COUNTA(C35:F35)=0),"Registro vacío!!!",IF(COUNTA(C35:F35)=0,"",IF(T35=0,"Cédula NO VÁLIDA",IF(AND(COUNTA(C35:F35)&gt;0,COUNTA(C35:F35)&lt;4),"Registro INCOMPLETO"," "))))</f>
        <v/>
      </c>
      <c r="H35" s="129"/>
      <c r="I35" s="49"/>
      <c r="J35" s="87"/>
      <c r="K35" s="87"/>
      <c r="L35" s="87"/>
      <c r="M35" s="87"/>
      <c r="N35" s="87"/>
      <c r="O35" s="87"/>
      <c r="P35" s="87"/>
      <c r="R35" s="88"/>
      <c r="S35" s="88">
        <v>13</v>
      </c>
      <c r="T35" s="82" t="str">
        <f t="shared" si="0"/>
        <v/>
      </c>
      <c r="U35" s="82" t="str">
        <f t="shared" si="3"/>
        <v/>
      </c>
      <c r="V35" s="82" t="str">
        <f t="shared" si="1"/>
        <v/>
      </c>
      <c r="W35" s="82">
        <f t="shared" si="2"/>
        <v>0</v>
      </c>
      <c r="X35" s="82">
        <f t="shared" ref="X35:Y39" si="40">IF(R27&gt;0,IF(AA$34&lt;&gt;"",1,0),0)</f>
        <v>0</v>
      </c>
      <c r="Y35" s="82">
        <f t="shared" si="40"/>
        <v>0</v>
      </c>
      <c r="Z35" s="82">
        <f t="shared" si="5"/>
        <v>0</v>
      </c>
      <c r="AA35" s="132"/>
      <c r="AB35" s="132"/>
    </row>
    <row r="36" spans="1:28" ht="15.75" customHeight="1" x14ac:dyDescent="0.25">
      <c r="A36" s="45"/>
      <c r="B36" s="4">
        <f t="shared" ref="B36" si="41">IF(OR(B37&lt;&gt;0,G36="Registro vacío!!!"),R36,0)</f>
        <v>0</v>
      </c>
      <c r="C36" s="8"/>
      <c r="D36" s="8"/>
      <c r="E36" s="8"/>
      <c r="F36" s="9"/>
      <c r="G36" s="67" t="str">
        <f>IF(AND(COUNTA(C37:F211)&gt;0,COUNTA(C36:F36)=0),"Registro vacío!!!",IF(COUNTA(C36:F36)=0,"",IF(T36=0,"Cédula NO VÁLIDA",IF(AND(COUNTA(C36:F36)&gt;0,COUNTA(C36:F36)&lt;4),"Registro INCOMPLETO"," "))))</f>
        <v/>
      </c>
      <c r="H36" s="129"/>
      <c r="I36" s="49"/>
      <c r="J36" s="87"/>
      <c r="K36" s="87"/>
      <c r="L36" s="87"/>
      <c r="M36" s="87"/>
      <c r="N36" s="87"/>
      <c r="O36" s="87"/>
      <c r="P36" s="87"/>
      <c r="R36" s="88">
        <v>14</v>
      </c>
      <c r="S36" s="88"/>
      <c r="T36" s="82" t="str">
        <f t="shared" si="0"/>
        <v/>
      </c>
      <c r="U36" s="82" t="str">
        <f t="shared" si="3"/>
        <v/>
      </c>
      <c r="V36" s="82" t="str">
        <f t="shared" si="1"/>
        <v/>
      </c>
      <c r="W36" s="82">
        <f t="shared" si="2"/>
        <v>0</v>
      </c>
      <c r="X36" s="82">
        <f t="shared" si="40"/>
        <v>0</v>
      </c>
      <c r="Y36" s="82">
        <f t="shared" si="40"/>
        <v>0</v>
      </c>
      <c r="Z36" s="82">
        <f t="shared" si="5"/>
        <v>0</v>
      </c>
      <c r="AA36" s="132"/>
      <c r="AB36" s="132"/>
    </row>
    <row r="37" spans="1:28" ht="15.75" customHeight="1" x14ac:dyDescent="0.25">
      <c r="A37" s="45"/>
      <c r="B37" s="4">
        <f t="shared" ref="B37" si="42">IF(OR(COUNTA(C36:F36)&gt;0,COUNTA(C37:F37)&gt;0,G37="Registro vacío!!!"),CONCATENATE(R36,"-1"),0)</f>
        <v>0</v>
      </c>
      <c r="C37" s="8"/>
      <c r="D37" s="8"/>
      <c r="E37" s="8"/>
      <c r="F37" s="9"/>
      <c r="G37" s="67" t="str">
        <f>IF(AND(COUNTA(C38:F211)&gt;0,COUNTA(C37:F37)=0),"Registro vacío!!!",IF(COUNTA(C37:F37)=0,"",IF(T37=0,"Cédula NO VÁLIDA",IF(AND(COUNTA(C37:F37)&gt;0,COUNTA(C37:F37)&lt;4),"Registro INCOMPLETO"," "))))</f>
        <v/>
      </c>
      <c r="H37" s="129"/>
      <c r="I37" s="49"/>
      <c r="J37" s="87"/>
      <c r="K37" s="87"/>
      <c r="L37" s="87"/>
      <c r="M37" s="87"/>
      <c r="N37" s="87"/>
      <c r="O37" s="87"/>
      <c r="P37" s="87"/>
      <c r="R37" s="88"/>
      <c r="S37" s="88">
        <v>14</v>
      </c>
      <c r="T37" s="82" t="str">
        <f t="shared" si="0"/>
        <v/>
      </c>
      <c r="U37" s="82" t="str">
        <f t="shared" si="3"/>
        <v/>
      </c>
      <c r="V37" s="82" t="str">
        <f t="shared" si="1"/>
        <v/>
      </c>
      <c r="W37" s="82">
        <f t="shared" si="2"/>
        <v>0</v>
      </c>
      <c r="X37" s="82">
        <f t="shared" si="40"/>
        <v>0</v>
      </c>
      <c r="Y37" s="82">
        <f t="shared" si="40"/>
        <v>0</v>
      </c>
      <c r="Z37" s="82">
        <f t="shared" si="5"/>
        <v>0</v>
      </c>
      <c r="AA37" s="132"/>
      <c r="AB37" s="132"/>
    </row>
    <row r="38" spans="1:28" ht="15.75" customHeight="1" x14ac:dyDescent="0.25">
      <c r="A38" s="45"/>
      <c r="B38" s="4">
        <f t="shared" ref="B38" si="43">IF(OR(B39&lt;&gt;0,G38="Registro vacío!!!"),R38,0)</f>
        <v>0</v>
      </c>
      <c r="C38" s="8"/>
      <c r="D38" s="8"/>
      <c r="E38" s="8"/>
      <c r="F38" s="9"/>
      <c r="G38" s="67" t="str">
        <f>IF(AND(COUNTA(C39:F211)&gt;0,COUNTA(C38:F38)=0),"Registro vacío!!!",IF(COUNTA(C38:F38)=0,"",IF(T38=0,"Cédula NO VÁLIDA",IF(AND(COUNTA(C38:F38)&gt;0,COUNTA(C38:F38)&lt;4),"Registro INCOMPLETO"," "))))</f>
        <v/>
      </c>
      <c r="H38" s="129"/>
      <c r="I38" s="49"/>
      <c r="J38" s="87"/>
      <c r="K38" s="87"/>
      <c r="L38" s="87"/>
      <c r="M38" s="87"/>
      <c r="N38" s="87"/>
      <c r="O38" s="87"/>
      <c r="P38" s="87"/>
      <c r="R38" s="88">
        <v>15</v>
      </c>
      <c r="S38" s="88"/>
      <c r="T38" s="82" t="str">
        <f t="shared" si="0"/>
        <v/>
      </c>
      <c r="U38" s="82" t="str">
        <f t="shared" si="3"/>
        <v/>
      </c>
      <c r="V38" s="82" t="str">
        <f t="shared" si="1"/>
        <v/>
      </c>
      <c r="W38" s="82">
        <f t="shared" si="2"/>
        <v>0</v>
      </c>
      <c r="X38" s="82">
        <f t="shared" si="40"/>
        <v>0</v>
      </c>
      <c r="Y38" s="82">
        <f t="shared" si="40"/>
        <v>0</v>
      </c>
      <c r="Z38" s="82">
        <f t="shared" si="5"/>
        <v>0</v>
      </c>
      <c r="AA38" s="132"/>
      <c r="AB38" s="132"/>
    </row>
    <row r="39" spans="1:28" ht="15.75" customHeight="1" x14ac:dyDescent="0.25">
      <c r="A39" s="45"/>
      <c r="B39" s="4">
        <f t="shared" ref="B39" si="44">IF(OR(COUNTA(C38:F38)&gt;0,COUNTA(C39:F39)&gt;0,G39="Registro vacío!!!"),CONCATENATE(R38,"-1"),0)</f>
        <v>0</v>
      </c>
      <c r="C39" s="8"/>
      <c r="D39" s="8"/>
      <c r="E39" s="8"/>
      <c r="F39" s="9"/>
      <c r="G39" s="67" t="str">
        <f>IF(AND(COUNTA(C40:F211)&gt;0,COUNTA(C39:F39)=0),"Registro vacío!!!",IF(COUNTA(C39:F39)=0,"",IF(T39=0,"Cédula NO VÁLIDA",IF(AND(COUNTA(C39:F39)&gt;0,COUNTA(C39:F39)&lt;4),"Registro INCOMPLETO"," "))))</f>
        <v/>
      </c>
      <c r="H39" s="129"/>
      <c r="I39" s="49"/>
      <c r="J39" s="87"/>
      <c r="K39" s="87"/>
      <c r="L39" s="87"/>
      <c r="M39" s="87"/>
      <c r="N39" s="87"/>
      <c r="O39" s="87"/>
      <c r="P39" s="87"/>
      <c r="R39" s="88"/>
      <c r="S39" s="88">
        <v>15</v>
      </c>
      <c r="T39" s="82" t="str">
        <f t="shared" si="0"/>
        <v/>
      </c>
      <c r="U39" s="82" t="str">
        <f t="shared" si="3"/>
        <v/>
      </c>
      <c r="V39" s="82" t="str">
        <f t="shared" si="1"/>
        <v/>
      </c>
      <c r="W39" s="82">
        <f t="shared" si="2"/>
        <v>0</v>
      </c>
      <c r="X39" s="82">
        <f t="shared" si="40"/>
        <v>0</v>
      </c>
      <c r="Y39" s="82">
        <f t="shared" si="40"/>
        <v>0</v>
      </c>
      <c r="Z39" s="82">
        <f t="shared" si="5"/>
        <v>0</v>
      </c>
      <c r="AA39" s="132"/>
      <c r="AB39" s="132"/>
    </row>
    <row r="40" spans="1:28" ht="15.75" customHeight="1" x14ac:dyDescent="0.25">
      <c r="A40" s="45"/>
      <c r="B40" s="4">
        <f t="shared" ref="B40" si="45">IF(OR(B41&lt;&gt;0,G40="Registro vacío!!!"),R40,0)</f>
        <v>0</v>
      </c>
      <c r="C40" s="8"/>
      <c r="D40" s="8"/>
      <c r="E40" s="8"/>
      <c r="F40" s="9"/>
      <c r="G40" s="67" t="str">
        <f>IF(AND(COUNTA(C41:F211)&gt;0,COUNTA(C40:F40)=0),"Registro vacío!!!",IF(COUNTA(C40:F40)=0,"",IF(T40=0,"Cédula NO VÁLIDA",IF(AND(COUNTA(C40:F40)&gt;0,COUNTA(C40:F40)&lt;4),"Registro INCOMPLETO"," "))))</f>
        <v/>
      </c>
      <c r="H40" s="129" t="str">
        <f t="shared" ref="H40" si="46">CONCATENATE(AA40,AB40)</f>
        <v/>
      </c>
      <c r="I40" s="49"/>
      <c r="J40" s="87"/>
      <c r="K40" s="87"/>
      <c r="L40" s="87"/>
      <c r="M40" s="87"/>
      <c r="N40" s="87"/>
      <c r="O40" s="87"/>
      <c r="P40" s="87"/>
      <c r="R40" s="88">
        <v>16</v>
      </c>
      <c r="S40" s="88"/>
      <c r="T40" s="82" t="str">
        <f t="shared" si="0"/>
        <v/>
      </c>
      <c r="U40" s="82" t="str">
        <f t="shared" si="3"/>
        <v/>
      </c>
      <c r="V40" s="82" t="str">
        <f t="shared" si="1"/>
        <v/>
      </c>
      <c r="W40" s="82">
        <f t="shared" si="2"/>
        <v>0</v>
      </c>
      <c r="X40" s="82">
        <f>IF(R26&gt;0,IF(AA$40&lt;&gt;"",1,0),0)</f>
        <v>0</v>
      </c>
      <c r="Y40" s="82">
        <f>IF(S26&gt;0,IF(AB$40&lt;&gt;"",1,0),0)</f>
        <v>0</v>
      </c>
      <c r="Z40" s="82">
        <f t="shared" si="5"/>
        <v>0</v>
      </c>
      <c r="AA40" s="132" t="str">
        <f t="shared" ref="AA40" si="47">IF(COUNTIF(U40:U45,"&gt;-1")&lt;3,"",IF(OR(SUM(U40:U45)=0,SUM(U40:U45)=3),CONCATENATE("3 TITULARES  ",IF(F40="M","Masc.","Fem."), " Juntos          "),""))</f>
        <v/>
      </c>
      <c r="AB40" s="132" t="str">
        <f t="shared" ref="AB40" si="48">IF(COUNTIF(V40:V45,"&gt;-1")&lt;3,"",IF(OR(SUM(V40:V45)=0,SUM(V40:V45)=3),CONCATENATE("3 SUPLENTES ",IF(F41="M","Masc.","Fem.")," Juntos"),""))</f>
        <v/>
      </c>
    </row>
    <row r="41" spans="1:28" ht="15.75" customHeight="1" x14ac:dyDescent="0.25">
      <c r="A41" s="45"/>
      <c r="B41" s="4">
        <f t="shared" ref="B41" si="49">IF(OR(COUNTA(C40:F40)&gt;0,COUNTA(C41:F41)&gt;0,G41="Registro vacío!!!"),CONCATENATE(R40,"-1"),0)</f>
        <v>0</v>
      </c>
      <c r="C41" s="8"/>
      <c r="D41" s="8"/>
      <c r="E41" s="8"/>
      <c r="F41" s="9"/>
      <c r="G41" s="67" t="str">
        <f>IF(AND(COUNTA(C42:F211)&gt;0,COUNTA(C41:F41)=0),"Registro vacío!!!",IF(COUNTA(C41:F41)=0,"",IF(T41=0,"Cédula NO VÁLIDA",IF(AND(COUNTA(C41:F41)&gt;0,COUNTA(C41:F41)&lt;4),"Registro INCOMPLETO"," "))))</f>
        <v/>
      </c>
      <c r="H41" s="129"/>
      <c r="I41" s="49"/>
      <c r="J41" s="87"/>
      <c r="K41" s="87"/>
      <c r="L41" s="87"/>
      <c r="M41" s="87"/>
      <c r="N41" s="87"/>
      <c r="O41" s="87"/>
      <c r="P41" s="87"/>
      <c r="R41" s="88"/>
      <c r="S41" s="88">
        <v>16</v>
      </c>
      <c r="T41" s="82" t="str">
        <f t="shared" si="0"/>
        <v/>
      </c>
      <c r="U41" s="82" t="str">
        <f t="shared" si="3"/>
        <v/>
      </c>
      <c r="V41" s="82" t="str">
        <f t="shared" si="1"/>
        <v/>
      </c>
      <c r="W41" s="82">
        <f t="shared" si="2"/>
        <v>0</v>
      </c>
      <c r="X41" s="82">
        <f t="shared" ref="X41:Y45" si="50">IF(R27&gt;0,IF(AA$40&lt;&gt;"",1,0),0)</f>
        <v>0</v>
      </c>
      <c r="Y41" s="82">
        <f t="shared" si="50"/>
        <v>0</v>
      </c>
      <c r="Z41" s="82">
        <f t="shared" si="5"/>
        <v>0</v>
      </c>
      <c r="AA41" s="132"/>
      <c r="AB41" s="132"/>
    </row>
    <row r="42" spans="1:28" ht="15.75" customHeight="1" x14ac:dyDescent="0.25">
      <c r="A42" s="45"/>
      <c r="B42" s="4">
        <f t="shared" ref="B42" si="51">IF(OR(B43&lt;&gt;0,G42="Registro vacío!!!"),R42,0)</f>
        <v>0</v>
      </c>
      <c r="C42" s="8"/>
      <c r="D42" s="8"/>
      <c r="E42" s="8"/>
      <c r="F42" s="9"/>
      <c r="G42" s="67" t="str">
        <f>IF(AND(COUNTA(C43:F211)&gt;0,COUNTA(C42:F42)=0),"Registro vacío!!!",IF(COUNTA(C42:F42)=0,"",IF(T42=0,"Cédula NO VÁLIDA",IF(AND(COUNTA(C42:F42)&gt;0,COUNTA(C42:F42)&lt;4),"Registro INCOMPLETO"," "))))</f>
        <v/>
      </c>
      <c r="H42" s="129"/>
      <c r="I42" s="49"/>
      <c r="J42" s="87"/>
      <c r="K42" s="87"/>
      <c r="L42" s="87"/>
      <c r="M42" s="87"/>
      <c r="N42" s="87"/>
      <c r="O42" s="87"/>
      <c r="P42" s="87"/>
      <c r="R42" s="88">
        <v>17</v>
      </c>
      <c r="S42" s="88"/>
      <c r="T42" s="82" t="str">
        <f t="shared" si="0"/>
        <v/>
      </c>
      <c r="U42" s="82" t="str">
        <f t="shared" si="3"/>
        <v/>
      </c>
      <c r="V42" s="82" t="str">
        <f t="shared" ref="V42:V73" si="52">IF(S42&gt;0,IF(F42="F",0,IF(F42="","",1)),"")</f>
        <v/>
      </c>
      <c r="W42" s="82">
        <f t="shared" si="2"/>
        <v>0</v>
      </c>
      <c r="X42" s="82">
        <f t="shared" si="50"/>
        <v>0</v>
      </c>
      <c r="Y42" s="82">
        <f t="shared" si="50"/>
        <v>0</v>
      </c>
      <c r="Z42" s="82">
        <f t="shared" si="5"/>
        <v>0</v>
      </c>
      <c r="AA42" s="132"/>
      <c r="AB42" s="132"/>
    </row>
    <row r="43" spans="1:28" ht="15.75" customHeight="1" x14ac:dyDescent="0.25">
      <c r="A43" s="45"/>
      <c r="B43" s="4">
        <f t="shared" ref="B43" si="53">IF(OR(COUNTA(C42:F42)&gt;0,COUNTA(C43:F43)&gt;0,G43="Registro vacío!!!"),CONCATENATE(R42,"-1"),0)</f>
        <v>0</v>
      </c>
      <c r="C43" s="8"/>
      <c r="D43" s="8"/>
      <c r="E43" s="8"/>
      <c r="F43" s="9"/>
      <c r="G43" s="67" t="str">
        <f>IF(AND(COUNTA(C44:F211)&gt;0,COUNTA(C43:F43)=0),"Registro vacío!!!",IF(COUNTA(C43:F43)=0,"",IF(T43=0,"Cédula NO VÁLIDA",IF(AND(COUNTA(C43:F43)&gt;0,COUNTA(C43:F43)&lt;4),"Registro INCOMPLETO"," "))))</f>
        <v/>
      </c>
      <c r="H43" s="129"/>
      <c r="I43" s="49"/>
      <c r="J43" s="87"/>
      <c r="K43" s="87"/>
      <c r="L43" s="87"/>
      <c r="M43" s="87"/>
      <c r="N43" s="87"/>
      <c r="O43" s="87"/>
      <c r="P43" s="87"/>
      <c r="R43" s="88"/>
      <c r="S43" s="88">
        <v>17</v>
      </c>
      <c r="T43" s="82" t="str">
        <f t="shared" si="0"/>
        <v/>
      </c>
      <c r="U43" s="82" t="str">
        <f t="shared" si="3"/>
        <v/>
      </c>
      <c r="V43" s="82" t="str">
        <f t="shared" si="52"/>
        <v/>
      </c>
      <c r="W43" s="82">
        <f t="shared" si="2"/>
        <v>0</v>
      </c>
      <c r="X43" s="82">
        <f t="shared" si="50"/>
        <v>0</v>
      </c>
      <c r="Y43" s="82">
        <f t="shared" si="50"/>
        <v>0</v>
      </c>
      <c r="Z43" s="82">
        <f t="shared" si="5"/>
        <v>0</v>
      </c>
      <c r="AA43" s="132"/>
      <c r="AB43" s="132"/>
    </row>
    <row r="44" spans="1:28" ht="15.75" customHeight="1" x14ac:dyDescent="0.25">
      <c r="A44" s="45"/>
      <c r="B44" s="4">
        <f t="shared" ref="B44" si="54">IF(OR(B45&lt;&gt;0,G44="Registro vacío!!!"),R44,0)</f>
        <v>0</v>
      </c>
      <c r="C44" s="8"/>
      <c r="D44" s="8"/>
      <c r="E44" s="8"/>
      <c r="F44" s="9"/>
      <c r="G44" s="67" t="str">
        <f>IF(AND(COUNTA(C45:F211)&gt;0,COUNTA(C44:F44)=0),"Registro vacío!!!",IF(COUNTA(C44:F44)=0,"",IF(T44=0,"Cédula NO VÁLIDA",IF(AND(COUNTA(C44:F44)&gt;0,COUNTA(C44:F44)&lt;4),"Registro INCOMPLETO"," "))))</f>
        <v/>
      </c>
      <c r="H44" s="129"/>
      <c r="I44" s="49"/>
      <c r="J44" s="87"/>
      <c r="K44" s="87"/>
      <c r="L44" s="87"/>
      <c r="M44" s="87"/>
      <c r="N44" s="87"/>
      <c r="O44" s="87"/>
      <c r="P44" s="87"/>
      <c r="R44" s="88">
        <v>18</v>
      </c>
      <c r="S44" s="88"/>
      <c r="T44" s="82" t="str">
        <f t="shared" si="0"/>
        <v/>
      </c>
      <c r="U44" s="82" t="str">
        <f t="shared" si="3"/>
        <v/>
      </c>
      <c r="V44" s="82" t="str">
        <f t="shared" si="52"/>
        <v/>
      </c>
      <c r="W44" s="82">
        <f t="shared" si="2"/>
        <v>0</v>
      </c>
      <c r="X44" s="82">
        <f t="shared" si="50"/>
        <v>0</v>
      </c>
      <c r="Y44" s="82">
        <f t="shared" si="50"/>
        <v>0</v>
      </c>
      <c r="Z44" s="82">
        <f t="shared" si="5"/>
        <v>0</v>
      </c>
      <c r="AA44" s="132"/>
      <c r="AB44" s="132"/>
    </row>
    <row r="45" spans="1:28" ht="15.75" customHeight="1" x14ac:dyDescent="0.25">
      <c r="A45" s="45"/>
      <c r="B45" s="4">
        <f t="shared" ref="B45" si="55">IF(OR(COUNTA(C44:F44)&gt;0,COUNTA(C45:F45)&gt;0,G45="Registro vacío!!!"),CONCATENATE(R44,"-1"),0)</f>
        <v>0</v>
      </c>
      <c r="C45" s="8"/>
      <c r="D45" s="8"/>
      <c r="E45" s="8"/>
      <c r="F45" s="9"/>
      <c r="G45" s="67" t="str">
        <f>IF(AND(COUNTA(C46:F211)&gt;0,COUNTA(C45:F45)=0),"Registro vacío!!!",IF(COUNTA(C45:F45)=0,"",IF(T45=0,"Cédula NO VÁLIDA",IF(AND(COUNTA(C45:F45)&gt;0,COUNTA(C45:F45)&lt;4),"Registro INCOMPLETO"," "))))</f>
        <v/>
      </c>
      <c r="H45" s="129"/>
      <c r="I45" s="49"/>
      <c r="J45" s="87"/>
      <c r="K45" s="87"/>
      <c r="L45" s="87"/>
      <c r="M45" s="87"/>
      <c r="N45" s="87"/>
      <c r="O45" s="87"/>
      <c r="P45" s="87"/>
      <c r="R45" s="88"/>
      <c r="S45" s="88">
        <v>18</v>
      </c>
      <c r="T45" s="82" t="str">
        <f t="shared" si="0"/>
        <v/>
      </c>
      <c r="U45" s="82" t="str">
        <f t="shared" si="3"/>
        <v/>
      </c>
      <c r="V45" s="82" t="str">
        <f t="shared" si="52"/>
        <v/>
      </c>
      <c r="W45" s="82">
        <f t="shared" si="2"/>
        <v>0</v>
      </c>
      <c r="X45" s="82">
        <f t="shared" si="50"/>
        <v>0</v>
      </c>
      <c r="Y45" s="82">
        <f t="shared" si="50"/>
        <v>0</v>
      </c>
      <c r="Z45" s="82">
        <f t="shared" si="5"/>
        <v>0</v>
      </c>
      <c r="AA45" s="132"/>
      <c r="AB45" s="132"/>
    </row>
    <row r="46" spans="1:28" ht="15.75" customHeight="1" x14ac:dyDescent="0.25">
      <c r="A46" s="45"/>
      <c r="B46" s="4">
        <f t="shared" ref="B46" si="56">IF(OR(B47&lt;&gt;0,G46="Registro vacío!!!"),R46,0)</f>
        <v>0</v>
      </c>
      <c r="C46" s="8"/>
      <c r="D46" s="8"/>
      <c r="E46" s="8"/>
      <c r="F46" s="9"/>
      <c r="G46" s="67" t="str">
        <f>IF(AND(COUNTA(C47:F211)&gt;0,COUNTA(C46:F46)=0),"Registro vacío!!!",IF(COUNTA(C46:F46)=0,"",IF(T46=0,"Cédula NO VÁLIDA",IF(AND(COUNTA(C46:F46)&gt;0,COUNTA(C46:F46)&lt;4),"Registro INCOMPLETO"," "))))</f>
        <v/>
      </c>
      <c r="H46" s="129" t="str">
        <f t="shared" ref="H46" si="57">CONCATENATE(AA46,AB46)</f>
        <v/>
      </c>
      <c r="I46" s="49"/>
      <c r="J46" s="87"/>
      <c r="K46" s="87"/>
      <c r="L46" s="87"/>
      <c r="M46" s="87"/>
      <c r="N46" s="87"/>
      <c r="O46" s="87"/>
      <c r="P46" s="87"/>
      <c r="R46" s="88">
        <v>19</v>
      </c>
      <c r="S46" s="88"/>
      <c r="T46" s="82" t="str">
        <f t="shared" si="0"/>
        <v/>
      </c>
      <c r="U46" s="82" t="str">
        <f t="shared" si="3"/>
        <v/>
      </c>
      <c r="V46" s="82" t="str">
        <f t="shared" si="52"/>
        <v/>
      </c>
      <c r="W46" s="82">
        <f t="shared" si="2"/>
        <v>0</v>
      </c>
      <c r="X46" s="82">
        <f>IF(R26&gt;0,IF(AA$46&lt;&gt;"",1,0),0)</f>
        <v>0</v>
      </c>
      <c r="Y46" s="82">
        <f>IF(S26&gt;0,IF(AB$46&lt;&gt;"",1,0),0)</f>
        <v>0</v>
      </c>
      <c r="Z46" s="82">
        <f t="shared" si="5"/>
        <v>0</v>
      </c>
      <c r="AA46" s="132" t="str">
        <f t="shared" ref="AA46" si="58">IF(COUNTIF(U46:U51,"&gt;-1")&lt;3,"",IF(OR(SUM(U46:U51)=0,SUM(U46:U51)=3),CONCATENATE("3 TITULARES  ",IF(F46="M","Masc.","Fem."), " Juntos          "),""))</f>
        <v/>
      </c>
      <c r="AB46" s="132" t="str">
        <f t="shared" ref="AB46" si="59">IF(COUNTIF(V46:V51,"&gt;-1")&lt;3,"",IF(OR(SUM(V46:V51)=0,SUM(V46:V51)=3),CONCATENATE("3 SUPLENTES ",IF(F47="M","Masc.","Fem.")," Juntos"),""))</f>
        <v/>
      </c>
    </row>
    <row r="47" spans="1:28" ht="15.75" customHeight="1" x14ac:dyDescent="0.25">
      <c r="A47" s="45"/>
      <c r="B47" s="4">
        <f t="shared" ref="B47" si="60">IF(OR(COUNTA(C46:F46)&gt;0,COUNTA(C47:F47)&gt;0,G47="Registro vacío!!!"),CONCATENATE(R46,"-1"),0)</f>
        <v>0</v>
      </c>
      <c r="C47" s="8"/>
      <c r="D47" s="8"/>
      <c r="E47" s="8"/>
      <c r="F47" s="9"/>
      <c r="G47" s="67" t="str">
        <f>IF(AND(COUNTA(C48:F211)&gt;0,COUNTA(C47:F47)=0),"Registro vacío!!!",IF(COUNTA(C47:F47)=0,"",IF(T47=0,"Cédula NO VÁLIDA",IF(AND(COUNTA(C47:F47)&gt;0,COUNTA(C47:F47)&lt;4),"Registro INCOMPLETO"," "))))</f>
        <v/>
      </c>
      <c r="H47" s="129"/>
      <c r="I47" s="49"/>
      <c r="J47" s="87"/>
      <c r="K47" s="87"/>
      <c r="L47" s="87"/>
      <c r="M47" s="87"/>
      <c r="N47" s="87"/>
      <c r="O47" s="87"/>
      <c r="P47" s="87"/>
      <c r="R47" s="88"/>
      <c r="S47" s="88">
        <v>19</v>
      </c>
      <c r="T47" s="82" t="str">
        <f t="shared" si="0"/>
        <v/>
      </c>
      <c r="U47" s="82" t="str">
        <f t="shared" si="3"/>
        <v/>
      </c>
      <c r="V47" s="82" t="str">
        <f t="shared" si="52"/>
        <v/>
      </c>
      <c r="W47" s="82">
        <f t="shared" si="2"/>
        <v>0</v>
      </c>
      <c r="X47" s="82">
        <f t="shared" ref="X47:Y51" si="61">IF(R27&gt;0,IF(AA$46&lt;&gt;"",1,0),0)</f>
        <v>0</v>
      </c>
      <c r="Y47" s="82">
        <f>IF(S27&gt;0,IF(AB$46&lt;&gt;"",1,0),0)</f>
        <v>0</v>
      </c>
      <c r="Z47" s="82">
        <f t="shared" si="5"/>
        <v>0</v>
      </c>
      <c r="AA47" s="132"/>
      <c r="AB47" s="132"/>
    </row>
    <row r="48" spans="1:28" ht="15.75" customHeight="1" x14ac:dyDescent="0.25">
      <c r="A48" s="45"/>
      <c r="B48" s="4">
        <f t="shared" ref="B48" si="62">IF(OR(B49&lt;&gt;0,G48="Registro vacío!!!"),R48,0)</f>
        <v>0</v>
      </c>
      <c r="C48" s="8"/>
      <c r="D48" s="8"/>
      <c r="E48" s="8"/>
      <c r="F48" s="9"/>
      <c r="G48" s="67" t="str">
        <f>IF(AND(COUNTA(C49:F211)&gt;0,COUNTA(C48:F48)=0),"Registro vacío!!!",IF(COUNTA(C48:F48)=0,"",IF(T48=0,"Cédula NO VÁLIDA",IF(AND(COUNTA(C48:F48)&gt;0,COUNTA(C48:F48)&lt;4),"Registro INCOMPLETO"," "))))</f>
        <v/>
      </c>
      <c r="H48" s="129"/>
      <c r="I48" s="49"/>
      <c r="J48" s="87"/>
      <c r="K48" s="87"/>
      <c r="L48" s="87"/>
      <c r="M48" s="87"/>
      <c r="N48" s="87"/>
      <c r="O48" s="87"/>
      <c r="P48" s="87"/>
      <c r="R48" s="88">
        <v>20</v>
      </c>
      <c r="S48" s="88"/>
      <c r="T48" s="82" t="str">
        <f t="shared" si="0"/>
        <v/>
      </c>
      <c r="U48" s="82" t="str">
        <f t="shared" si="3"/>
        <v/>
      </c>
      <c r="V48" s="82" t="str">
        <f t="shared" si="52"/>
        <v/>
      </c>
      <c r="W48" s="82">
        <f t="shared" si="2"/>
        <v>0</v>
      </c>
      <c r="X48" s="82">
        <f t="shared" si="61"/>
        <v>0</v>
      </c>
      <c r="Y48" s="82">
        <f t="shared" si="61"/>
        <v>0</v>
      </c>
      <c r="Z48" s="82">
        <f t="shared" si="5"/>
        <v>0</v>
      </c>
      <c r="AA48" s="132"/>
      <c r="AB48" s="132"/>
    </row>
    <row r="49" spans="1:28" ht="15.75" customHeight="1" x14ac:dyDescent="0.25">
      <c r="A49" s="45"/>
      <c r="B49" s="4">
        <f t="shared" ref="B49" si="63">IF(OR(COUNTA(C48:F48)&gt;0,COUNTA(C49:F49)&gt;0,G49="Registro vacío!!!"),CONCATENATE(R48,"-1"),0)</f>
        <v>0</v>
      </c>
      <c r="C49" s="8"/>
      <c r="D49" s="8"/>
      <c r="E49" s="8"/>
      <c r="F49" s="9"/>
      <c r="G49" s="67" t="str">
        <f>IF(AND(COUNTA(C50:F211)&gt;0,COUNTA(C49:F49)=0),"Registro vacío!!!",IF(COUNTA(C49:F49)=0,"",IF(T49=0,"Cédula NO VÁLIDA",IF(AND(COUNTA(C49:F49)&gt;0,COUNTA(C49:F49)&lt;4),"Registro INCOMPLETO"," "))))</f>
        <v/>
      </c>
      <c r="H49" s="129"/>
      <c r="I49" s="49"/>
      <c r="J49" s="87"/>
      <c r="K49" s="87"/>
      <c r="L49" s="87"/>
      <c r="M49" s="87"/>
      <c r="N49" s="87"/>
      <c r="O49" s="87"/>
      <c r="P49" s="87"/>
      <c r="R49" s="88"/>
      <c r="S49" s="88">
        <v>20</v>
      </c>
      <c r="T49" s="82" t="str">
        <f t="shared" si="0"/>
        <v/>
      </c>
      <c r="U49" s="82" t="str">
        <f t="shared" si="3"/>
        <v/>
      </c>
      <c r="V49" s="82" t="str">
        <f t="shared" si="52"/>
        <v/>
      </c>
      <c r="W49" s="82">
        <f t="shared" si="2"/>
        <v>0</v>
      </c>
      <c r="X49" s="82">
        <f t="shared" si="61"/>
        <v>0</v>
      </c>
      <c r="Y49" s="82">
        <f t="shared" si="61"/>
        <v>0</v>
      </c>
      <c r="Z49" s="82">
        <f t="shared" si="5"/>
        <v>0</v>
      </c>
      <c r="AA49" s="132"/>
      <c r="AB49" s="132"/>
    </row>
    <row r="50" spans="1:28" ht="15.75" customHeight="1" x14ac:dyDescent="0.25">
      <c r="A50" s="45"/>
      <c r="B50" s="4">
        <f t="shared" ref="B50" si="64">IF(OR(B51&lt;&gt;0,G50="Registro vacío!!!"),R50,0)</f>
        <v>0</v>
      </c>
      <c r="C50" s="8"/>
      <c r="D50" s="8"/>
      <c r="E50" s="8"/>
      <c r="F50" s="9"/>
      <c r="G50" s="67" t="str">
        <f>IF(AND(COUNTA(C51:F211)&gt;0,COUNTA(C50:F50)=0),"Registro vacío!!!",IF(COUNTA(C50:F50)=0,"",IF(T50=0,"Cédula NO VÁLIDA",IF(AND(COUNTA(C50:F50)&gt;0,COUNTA(C50:F50)&lt;4),"Registro INCOMPLETO"," "))))</f>
        <v/>
      </c>
      <c r="H50" s="129"/>
      <c r="I50" s="49"/>
      <c r="J50" s="87"/>
      <c r="K50" s="87"/>
      <c r="L50" s="87"/>
      <c r="M50" s="87"/>
      <c r="N50" s="87"/>
      <c r="O50" s="87"/>
      <c r="P50" s="87"/>
      <c r="R50" s="88">
        <v>21</v>
      </c>
      <c r="S50" s="88"/>
      <c r="T50" s="82" t="str">
        <f t="shared" si="0"/>
        <v/>
      </c>
      <c r="U50" s="82" t="str">
        <f t="shared" si="3"/>
        <v/>
      </c>
      <c r="V50" s="82" t="str">
        <f t="shared" si="52"/>
        <v/>
      </c>
      <c r="W50" s="82">
        <f t="shared" si="2"/>
        <v>0</v>
      </c>
      <c r="X50" s="82">
        <f t="shared" si="61"/>
        <v>0</v>
      </c>
      <c r="Y50" s="82">
        <f t="shared" si="61"/>
        <v>0</v>
      </c>
      <c r="Z50" s="82">
        <f t="shared" si="5"/>
        <v>0</v>
      </c>
      <c r="AA50" s="132"/>
      <c r="AB50" s="132"/>
    </row>
    <row r="51" spans="1:28" ht="15.75" customHeight="1" x14ac:dyDescent="0.25">
      <c r="A51" s="45"/>
      <c r="B51" s="4">
        <f t="shared" ref="B51" si="65">IF(OR(COUNTA(C50:F50)&gt;0,COUNTA(C51:F51)&gt;0,G51="Registro vacío!!!"),CONCATENATE(R50,"-1"),0)</f>
        <v>0</v>
      </c>
      <c r="C51" s="8"/>
      <c r="D51" s="8"/>
      <c r="E51" s="8"/>
      <c r="F51" s="9"/>
      <c r="G51" s="67" t="str">
        <f>IF(AND(COUNTA(C52:F211)&gt;0,COUNTA(C51:F51)=0),"Registro vacío!!!",IF(COUNTA(C51:F51)=0,"",IF(T51=0,"Cédula NO VÁLIDA",IF(AND(COUNTA(C51:F51)&gt;0,COUNTA(C51:F51)&lt;4),"Registro INCOMPLETO"," "))))</f>
        <v/>
      </c>
      <c r="H51" s="129"/>
      <c r="I51" s="49"/>
      <c r="J51" s="87"/>
      <c r="K51" s="87"/>
      <c r="L51" s="87"/>
      <c r="M51" s="87"/>
      <c r="N51" s="87"/>
      <c r="O51" s="87"/>
      <c r="P51" s="87"/>
      <c r="R51" s="88"/>
      <c r="S51" s="88">
        <v>21</v>
      </c>
      <c r="T51" s="82" t="str">
        <f t="shared" si="0"/>
        <v/>
      </c>
      <c r="U51" s="82" t="str">
        <f t="shared" si="3"/>
        <v/>
      </c>
      <c r="V51" s="82" t="str">
        <f t="shared" si="52"/>
        <v/>
      </c>
      <c r="W51" s="82">
        <f t="shared" si="2"/>
        <v>0</v>
      </c>
      <c r="X51" s="82">
        <f t="shared" si="61"/>
        <v>0</v>
      </c>
      <c r="Y51" s="82">
        <f t="shared" si="61"/>
        <v>0</v>
      </c>
      <c r="Z51" s="82">
        <f t="shared" si="5"/>
        <v>0</v>
      </c>
      <c r="AA51" s="132"/>
      <c r="AB51" s="132"/>
    </row>
    <row r="52" spans="1:28" ht="15.75" customHeight="1" x14ac:dyDescent="0.25">
      <c r="A52" s="45"/>
      <c r="B52" s="4">
        <f t="shared" ref="B52" si="66">IF(OR(B53&lt;&gt;0,G52="Registro vacío!!!"),R52,0)</f>
        <v>0</v>
      </c>
      <c r="C52" s="8"/>
      <c r="D52" s="8"/>
      <c r="E52" s="8"/>
      <c r="F52" s="9"/>
      <c r="G52" s="67" t="str">
        <f>IF(AND(COUNTA(C53:F211)&gt;0,COUNTA(C52:F52)=0),"Registro vacío!!!",IF(COUNTA(C52:F52)=0,"",IF(T52=0,"Cédula NO VÁLIDA",IF(AND(COUNTA(C52:F52)&gt;0,COUNTA(C52:F52)&lt;4),"Registro INCOMPLETO"," "))))</f>
        <v/>
      </c>
      <c r="H52" s="129" t="str">
        <f t="shared" ref="H52" si="67">CONCATENATE(AA52,AB52)</f>
        <v/>
      </c>
      <c r="I52" s="49"/>
      <c r="J52" s="87"/>
      <c r="K52" s="87"/>
      <c r="L52" s="87"/>
      <c r="M52" s="87"/>
      <c r="N52" s="87"/>
      <c r="O52" s="87"/>
      <c r="P52" s="87"/>
      <c r="R52" s="88">
        <v>22</v>
      </c>
      <c r="S52" s="88"/>
      <c r="T52" s="82" t="str">
        <f t="shared" si="0"/>
        <v/>
      </c>
      <c r="U52" s="82" t="str">
        <f t="shared" si="3"/>
        <v/>
      </c>
      <c r="V52" s="82" t="str">
        <f t="shared" si="52"/>
        <v/>
      </c>
      <c r="W52" s="82">
        <f t="shared" si="2"/>
        <v>0</v>
      </c>
      <c r="X52" s="82">
        <f>IF(R26&gt;0,IF(AA$52&lt;&gt;"",1,0),0)</f>
        <v>0</v>
      </c>
      <c r="Y52" s="82">
        <f>IF(S26&gt;0,IF(AB$52&lt;&gt;"",1,0),0)</f>
        <v>0</v>
      </c>
      <c r="Z52" s="82">
        <f t="shared" si="5"/>
        <v>0</v>
      </c>
      <c r="AA52" s="132" t="str">
        <f t="shared" ref="AA52" si="68">IF(COUNTIF(U52:U57,"&gt;-1")&lt;3,"",IF(OR(SUM(U52:U57)=0,SUM(U52:U57)=3),CONCATENATE("3 TITULARES  ",IF(F52="M","Masc.","Fem."), " Juntos          "),""))</f>
        <v/>
      </c>
      <c r="AB52" s="132" t="str">
        <f t="shared" ref="AB52" si="69">IF(COUNTIF(V52:V57,"&gt;-1")&lt;3,"",IF(OR(SUM(V52:V57)=0,SUM(V52:V57)=3),CONCATENATE("3 SUPLENTES ",IF(F53="M","Masc.","Fem.")," Juntos"),""))</f>
        <v/>
      </c>
    </row>
    <row r="53" spans="1:28" ht="15.75" customHeight="1" x14ac:dyDescent="0.25">
      <c r="A53" s="45"/>
      <c r="B53" s="4">
        <f t="shared" ref="B53" si="70">IF(OR(COUNTA(C52:F52)&gt;0,COUNTA(C53:F53)&gt;0,G53="Registro vacío!!!"),CONCATENATE(R52,"-1"),0)</f>
        <v>0</v>
      </c>
      <c r="C53" s="8"/>
      <c r="D53" s="8"/>
      <c r="E53" s="8"/>
      <c r="F53" s="9"/>
      <c r="G53" s="67" t="str">
        <f>IF(AND(COUNTA(C54:F211)&gt;0,COUNTA(C53:F53)=0),"Registro vacío!!!",IF(COUNTA(C53:F53)=0,"",IF(T53=0,"Cédula NO VÁLIDA",IF(AND(COUNTA(C53:F53)&gt;0,COUNTA(C53:F53)&lt;4),"Registro INCOMPLETO"," "))))</f>
        <v/>
      </c>
      <c r="H53" s="129"/>
      <c r="I53" s="49"/>
      <c r="J53" s="87"/>
      <c r="K53" s="87"/>
      <c r="L53" s="87"/>
      <c r="M53" s="87"/>
      <c r="N53" s="87"/>
      <c r="O53" s="87"/>
      <c r="P53" s="87"/>
      <c r="R53" s="88"/>
      <c r="S53" s="88">
        <v>22</v>
      </c>
      <c r="T53" s="82" t="str">
        <f t="shared" si="0"/>
        <v/>
      </c>
      <c r="U53" s="82" t="str">
        <f t="shared" si="3"/>
        <v/>
      </c>
      <c r="V53" s="82" t="str">
        <f t="shared" si="52"/>
        <v/>
      </c>
      <c r="W53" s="82">
        <f t="shared" si="2"/>
        <v>0</v>
      </c>
      <c r="X53" s="82">
        <f t="shared" ref="X53:Y57" si="71">IF(R27&gt;0,IF(AA$52&lt;&gt;"",1,0),0)</f>
        <v>0</v>
      </c>
      <c r="Y53" s="82">
        <f t="shared" si="71"/>
        <v>0</v>
      </c>
      <c r="Z53" s="82">
        <f t="shared" si="5"/>
        <v>0</v>
      </c>
      <c r="AA53" s="132"/>
      <c r="AB53" s="132"/>
    </row>
    <row r="54" spans="1:28" ht="15.75" customHeight="1" x14ac:dyDescent="0.25">
      <c r="A54" s="45"/>
      <c r="B54" s="4">
        <f t="shared" ref="B54" si="72">IF(OR(B55&lt;&gt;0,G54="Registro vacío!!!"),R54,0)</f>
        <v>0</v>
      </c>
      <c r="C54" s="8"/>
      <c r="D54" s="8"/>
      <c r="E54" s="8"/>
      <c r="F54" s="9"/>
      <c r="G54" s="67" t="str">
        <f>IF(AND(COUNTA(C55:F211)&gt;0,COUNTA(C54:F54)=0),"Registro vacío!!!",IF(COUNTA(C54:F54)=0,"",IF(T54=0,"Cédula NO VÁLIDA",IF(AND(COUNTA(C54:F54)&gt;0,COUNTA(C54:F54)&lt;4),"Registro INCOMPLETO"," "))))</f>
        <v/>
      </c>
      <c r="H54" s="129"/>
      <c r="I54" s="49"/>
      <c r="J54" s="87"/>
      <c r="K54" s="87"/>
      <c r="L54" s="87"/>
      <c r="M54" s="87"/>
      <c r="N54" s="87"/>
      <c r="O54" s="87"/>
      <c r="P54" s="87"/>
      <c r="R54" s="88">
        <v>23</v>
      </c>
      <c r="S54" s="88"/>
      <c r="T54" s="82" t="str">
        <f t="shared" si="0"/>
        <v/>
      </c>
      <c r="U54" s="82" t="str">
        <f t="shared" si="3"/>
        <v/>
      </c>
      <c r="V54" s="82" t="str">
        <f t="shared" si="52"/>
        <v/>
      </c>
      <c r="W54" s="82">
        <f t="shared" si="2"/>
        <v>0</v>
      </c>
      <c r="X54" s="82">
        <f t="shared" si="71"/>
        <v>0</v>
      </c>
      <c r="Y54" s="82">
        <f t="shared" si="71"/>
        <v>0</v>
      </c>
      <c r="Z54" s="82">
        <f t="shared" si="5"/>
        <v>0</v>
      </c>
      <c r="AA54" s="132"/>
      <c r="AB54" s="132"/>
    </row>
    <row r="55" spans="1:28" ht="15.75" customHeight="1" x14ac:dyDescent="0.25">
      <c r="A55" s="45"/>
      <c r="B55" s="4">
        <f t="shared" ref="B55" si="73">IF(OR(COUNTA(C54:F54)&gt;0,COUNTA(C55:F55)&gt;0,G55="Registro vacío!!!"),CONCATENATE(R54,"-1"),0)</f>
        <v>0</v>
      </c>
      <c r="C55" s="8"/>
      <c r="D55" s="8"/>
      <c r="E55" s="8"/>
      <c r="F55" s="9"/>
      <c r="G55" s="67" t="str">
        <f>IF(AND(COUNTA(C56:F211)&gt;0,COUNTA(C55:F55)=0),"Registro vacío!!!",IF(COUNTA(C55:F55)=0,"",IF(T55=0,"Cédula NO VÁLIDA",IF(AND(COUNTA(C55:F55)&gt;0,COUNTA(C55:F55)&lt;4),"Registro INCOMPLETO"," "))))</f>
        <v/>
      </c>
      <c r="H55" s="129"/>
      <c r="I55" s="49"/>
      <c r="J55" s="87"/>
      <c r="K55" s="87"/>
      <c r="L55" s="87"/>
      <c r="M55" s="87"/>
      <c r="N55" s="87"/>
      <c r="O55" s="87"/>
      <c r="P55" s="87"/>
      <c r="R55" s="88"/>
      <c r="S55" s="88">
        <v>23</v>
      </c>
      <c r="T55" s="82" t="str">
        <f t="shared" si="0"/>
        <v/>
      </c>
      <c r="U55" s="82" t="str">
        <f t="shared" si="3"/>
        <v/>
      </c>
      <c r="V55" s="82" t="str">
        <f t="shared" si="52"/>
        <v/>
      </c>
      <c r="W55" s="82">
        <f t="shared" si="2"/>
        <v>0</v>
      </c>
      <c r="X55" s="82">
        <f t="shared" si="71"/>
        <v>0</v>
      </c>
      <c r="Y55" s="82">
        <f t="shared" si="71"/>
        <v>0</v>
      </c>
      <c r="Z55" s="82">
        <f t="shared" si="5"/>
        <v>0</v>
      </c>
      <c r="AA55" s="132"/>
      <c r="AB55" s="132"/>
    </row>
    <row r="56" spans="1:28" ht="15.75" customHeight="1" x14ac:dyDescent="0.25">
      <c r="A56" s="45"/>
      <c r="B56" s="4">
        <f t="shared" ref="B56" si="74">IF(OR(B57&lt;&gt;0,G56="Registro vacío!!!"),R56,0)</f>
        <v>0</v>
      </c>
      <c r="C56" s="8"/>
      <c r="D56" s="8"/>
      <c r="E56" s="8"/>
      <c r="F56" s="9"/>
      <c r="G56" s="67" t="str">
        <f>IF(AND(COUNTA(C57:F211)&gt;0,COUNTA(C56:F56)=0),"Registro vacío!!!",IF(COUNTA(C56:F56)=0,"",IF(T56=0,"Cédula NO VÁLIDA",IF(AND(COUNTA(C56:F56)&gt;0,COUNTA(C56:F56)&lt;4),"Registro INCOMPLETO"," "))))</f>
        <v/>
      </c>
      <c r="H56" s="129"/>
      <c r="I56" s="49"/>
      <c r="J56" s="87"/>
      <c r="K56" s="87"/>
      <c r="L56" s="87"/>
      <c r="M56" s="87"/>
      <c r="N56" s="87"/>
      <c r="O56" s="87"/>
      <c r="P56" s="87"/>
      <c r="R56" s="88">
        <v>24</v>
      </c>
      <c r="S56" s="88"/>
      <c r="T56" s="82" t="str">
        <f t="shared" si="0"/>
        <v/>
      </c>
      <c r="U56" s="82" t="str">
        <f t="shared" si="3"/>
        <v/>
      </c>
      <c r="V56" s="82" t="str">
        <f t="shared" si="52"/>
        <v/>
      </c>
      <c r="W56" s="82">
        <f t="shared" si="2"/>
        <v>0</v>
      </c>
      <c r="X56" s="82">
        <f t="shared" si="71"/>
        <v>0</v>
      </c>
      <c r="Y56" s="82">
        <f t="shared" si="71"/>
        <v>0</v>
      </c>
      <c r="Z56" s="82">
        <f t="shared" si="5"/>
        <v>0</v>
      </c>
      <c r="AA56" s="132"/>
      <c r="AB56" s="132"/>
    </row>
    <row r="57" spans="1:28" ht="15.75" customHeight="1" x14ac:dyDescent="0.25">
      <c r="A57" s="45"/>
      <c r="B57" s="4">
        <f t="shared" ref="B57" si="75">IF(OR(COUNTA(C56:F56)&gt;0,COUNTA(C57:F57)&gt;0,G57="Registro vacío!!!"),CONCATENATE(R56,"-1"),0)</f>
        <v>0</v>
      </c>
      <c r="C57" s="8"/>
      <c r="D57" s="8"/>
      <c r="E57" s="8"/>
      <c r="F57" s="9"/>
      <c r="G57" s="67" t="str">
        <f>IF(AND(COUNTA(C58:F211)&gt;0,COUNTA(C57:F57)=0),"Registro vacío!!!",IF(COUNTA(C57:F57)=0,"",IF(T57=0,"Cédula NO VÁLIDA",IF(AND(COUNTA(C57:F57)&gt;0,COUNTA(C57:F57)&lt;4),"Registro INCOMPLETO"," "))))</f>
        <v/>
      </c>
      <c r="H57" s="129"/>
      <c r="I57" s="49"/>
      <c r="J57" s="87"/>
      <c r="K57" s="87"/>
      <c r="L57" s="87"/>
      <c r="M57" s="87"/>
      <c r="N57" s="87"/>
      <c r="O57" s="87"/>
      <c r="P57" s="87"/>
      <c r="R57" s="88"/>
      <c r="S57" s="88">
        <v>24</v>
      </c>
      <c r="T57" s="82" t="str">
        <f t="shared" si="0"/>
        <v/>
      </c>
      <c r="U57" s="82" t="str">
        <f t="shared" si="3"/>
        <v/>
      </c>
      <c r="V57" s="82" t="str">
        <f t="shared" si="52"/>
        <v/>
      </c>
      <c r="W57" s="82">
        <f t="shared" si="2"/>
        <v>0</v>
      </c>
      <c r="X57" s="82">
        <f t="shared" si="71"/>
        <v>0</v>
      </c>
      <c r="Y57" s="82">
        <f t="shared" si="71"/>
        <v>0</v>
      </c>
      <c r="Z57" s="82">
        <f t="shared" si="5"/>
        <v>0</v>
      </c>
      <c r="AA57" s="132"/>
      <c r="AB57" s="132"/>
    </row>
    <row r="58" spans="1:28" ht="15.75" customHeight="1" x14ac:dyDescent="0.25">
      <c r="A58" s="45"/>
      <c r="B58" s="4">
        <f t="shared" ref="B58" si="76">IF(OR(B59&lt;&gt;0,G58="Registro vacío!!!"),R58,0)</f>
        <v>0</v>
      </c>
      <c r="C58" s="8"/>
      <c r="D58" s="8"/>
      <c r="E58" s="8"/>
      <c r="F58" s="9"/>
      <c r="G58" s="67" t="str">
        <f>IF(AND(COUNTA(C59:F211)&gt;0,COUNTA(C58:F58)=0),"Registro vacío!!!",IF(COUNTA(C58:F58)=0,"",IF(T58=0,"Cédula NO VÁLIDA",IF(AND(COUNTA(C58:F58)&gt;0,COUNTA(C58:F58)&lt;4),"Registro INCOMPLETO"," "))))</f>
        <v/>
      </c>
      <c r="H58" s="129" t="str">
        <f t="shared" ref="H58" si="77">CONCATENATE(AA58,AB58)</f>
        <v/>
      </c>
      <c r="I58" s="49"/>
      <c r="J58" s="87"/>
      <c r="K58" s="87"/>
      <c r="L58" s="87"/>
      <c r="M58" s="87"/>
      <c r="N58" s="87"/>
      <c r="O58" s="87"/>
      <c r="P58" s="87"/>
      <c r="R58" s="88">
        <v>25</v>
      </c>
      <c r="S58" s="88"/>
      <c r="T58" s="82" t="str">
        <f t="shared" si="0"/>
        <v/>
      </c>
      <c r="U58" s="82" t="str">
        <f t="shared" si="3"/>
        <v/>
      </c>
      <c r="V58" s="82" t="str">
        <f t="shared" si="52"/>
        <v/>
      </c>
      <c r="W58" s="82">
        <f t="shared" si="2"/>
        <v>0</v>
      </c>
      <c r="X58" s="82">
        <f>IF(R26&gt;0,IF(AA$58&lt;&gt;"",1,0),0)</f>
        <v>0</v>
      </c>
      <c r="Y58" s="82">
        <f>IF(S26&gt;0,IF(AB$58&lt;&gt;"",1,0),0)</f>
        <v>0</v>
      </c>
      <c r="Z58" s="82">
        <f t="shared" si="5"/>
        <v>0</v>
      </c>
      <c r="AA58" s="132" t="str">
        <f t="shared" ref="AA58" si="78">IF(COUNTIF(U58:U63,"&gt;-1")&lt;3,"",IF(OR(SUM(U58:U63)=0,SUM(U58:U63)=3),CONCATENATE("3 TITULARES  ",IF(F58="M","Masc.","Fem."), " Juntos          "),""))</f>
        <v/>
      </c>
      <c r="AB58" s="132" t="str">
        <f t="shared" ref="AB58" si="79">IF(COUNTIF(V58:V63,"&gt;-1")&lt;3,"",IF(OR(SUM(V58:V63)=0,SUM(V58:V63)=3),CONCATENATE("3 SUPLENTES ",IF(F59="M","Masc.","Fem.")," Juntos"),""))</f>
        <v/>
      </c>
    </row>
    <row r="59" spans="1:28" ht="15.75" customHeight="1" x14ac:dyDescent="0.25">
      <c r="A59" s="45"/>
      <c r="B59" s="4">
        <f t="shared" ref="B59" si="80">IF(OR(COUNTA(C58:F58)&gt;0,COUNTA(C59:F59)&gt;0,G59="Registro vacío!!!"),CONCATENATE(R58,"-1"),0)</f>
        <v>0</v>
      </c>
      <c r="C59" s="8"/>
      <c r="D59" s="8"/>
      <c r="E59" s="8"/>
      <c r="F59" s="9"/>
      <c r="G59" s="67" t="str">
        <f>IF(AND(COUNTA(C60:F211)&gt;0,COUNTA(C59:F59)=0),"Registro vacío!!!",IF(COUNTA(C59:F59)=0,"",IF(T59=0,"Cédula NO VÁLIDA",IF(AND(COUNTA(C59:F59)&gt;0,COUNTA(C59:F59)&lt;4),"Registro INCOMPLETO"," "))))</f>
        <v/>
      </c>
      <c r="H59" s="129"/>
      <c r="I59" s="49"/>
      <c r="J59" s="87"/>
      <c r="K59" s="87"/>
      <c r="L59" s="87"/>
      <c r="M59" s="87"/>
      <c r="N59" s="87"/>
      <c r="O59" s="87"/>
      <c r="P59" s="87"/>
      <c r="R59" s="88"/>
      <c r="S59" s="88">
        <v>25</v>
      </c>
      <c r="T59" s="82" t="str">
        <f t="shared" si="0"/>
        <v/>
      </c>
      <c r="U59" s="82" t="str">
        <f t="shared" si="3"/>
        <v/>
      </c>
      <c r="V59" s="82" t="str">
        <f t="shared" si="52"/>
        <v/>
      </c>
      <c r="W59" s="82">
        <f t="shared" si="2"/>
        <v>0</v>
      </c>
      <c r="X59" s="82">
        <f t="shared" ref="X59:Y63" si="81">IF(R27&gt;0,IF(AA$58&lt;&gt;"",1,0),0)</f>
        <v>0</v>
      </c>
      <c r="Y59" s="82">
        <f t="shared" si="81"/>
        <v>0</v>
      </c>
      <c r="Z59" s="82">
        <f t="shared" si="5"/>
        <v>0</v>
      </c>
      <c r="AA59" s="132"/>
      <c r="AB59" s="132"/>
    </row>
    <row r="60" spans="1:28" ht="15.75" customHeight="1" x14ac:dyDescent="0.25">
      <c r="A60" s="45"/>
      <c r="B60" s="4">
        <f t="shared" ref="B60" si="82">IF(OR(B61&lt;&gt;0,G60="Registro vacío!!!"),R60,0)</f>
        <v>0</v>
      </c>
      <c r="C60" s="8"/>
      <c r="D60" s="8"/>
      <c r="E60" s="8"/>
      <c r="F60" s="9"/>
      <c r="G60" s="67" t="str">
        <f>IF(AND(COUNTA(C61:F211)&gt;0,COUNTA(C60:F60)=0),"Registro vacío!!!",IF(COUNTA(C60:F60)=0,"",IF(T60=0,"Cédula NO VÁLIDA",IF(AND(COUNTA(C60:F60)&gt;0,COUNTA(C60:F60)&lt;4),"Registro INCOMPLETO"," "))))</f>
        <v/>
      </c>
      <c r="H60" s="129"/>
      <c r="I60" s="49"/>
      <c r="J60" s="87"/>
      <c r="K60" s="87"/>
      <c r="L60" s="87"/>
      <c r="M60" s="87"/>
      <c r="N60" s="87"/>
      <c r="O60" s="87"/>
      <c r="P60" s="87"/>
      <c r="R60" s="88">
        <v>26</v>
      </c>
      <c r="S60" s="88"/>
      <c r="T60" s="82" t="str">
        <f t="shared" si="0"/>
        <v/>
      </c>
      <c r="U60" s="82" t="str">
        <f t="shared" si="3"/>
        <v/>
      </c>
      <c r="V60" s="82" t="str">
        <f t="shared" si="52"/>
        <v/>
      </c>
      <c r="W60" s="82">
        <f t="shared" si="2"/>
        <v>0</v>
      </c>
      <c r="X60" s="82">
        <f t="shared" si="81"/>
        <v>0</v>
      </c>
      <c r="Y60" s="82">
        <f t="shared" si="81"/>
        <v>0</v>
      </c>
      <c r="Z60" s="82">
        <f t="shared" si="5"/>
        <v>0</v>
      </c>
      <c r="AA60" s="132"/>
      <c r="AB60" s="132"/>
    </row>
    <row r="61" spans="1:28" ht="15.75" customHeight="1" x14ac:dyDescent="0.25">
      <c r="A61" s="45"/>
      <c r="B61" s="4">
        <f t="shared" ref="B61" si="83">IF(OR(COUNTA(C60:F60)&gt;0,COUNTA(C61:F61)&gt;0,G61="Registro vacío!!!"),CONCATENATE(R60,"-1"),0)</f>
        <v>0</v>
      </c>
      <c r="C61" s="8"/>
      <c r="D61" s="8"/>
      <c r="E61" s="8"/>
      <c r="F61" s="9"/>
      <c r="G61" s="67" t="str">
        <f>IF(AND(COUNTA(C62:F211)&gt;0,COUNTA(C61:F61)=0),"Registro vacío!!!",IF(COUNTA(C61:F61)=0,"",IF(T61=0,"Cédula NO VÁLIDA",IF(AND(COUNTA(C61:F61)&gt;0,COUNTA(C61:F61)&lt;4),"Registro INCOMPLETO"," "))))</f>
        <v/>
      </c>
      <c r="H61" s="129"/>
      <c r="I61" s="49"/>
      <c r="J61" s="87"/>
      <c r="K61" s="87"/>
      <c r="L61" s="87"/>
      <c r="M61" s="87"/>
      <c r="N61" s="87"/>
      <c r="O61" s="87"/>
      <c r="P61" s="87"/>
      <c r="R61" s="88"/>
      <c r="S61" s="88">
        <v>26</v>
      </c>
      <c r="T61" s="82" t="str">
        <f t="shared" si="0"/>
        <v/>
      </c>
      <c r="U61" s="82" t="str">
        <f t="shared" si="3"/>
        <v/>
      </c>
      <c r="V61" s="82" t="str">
        <f t="shared" si="52"/>
        <v/>
      </c>
      <c r="W61" s="82">
        <f t="shared" si="2"/>
        <v>0</v>
      </c>
      <c r="X61" s="82">
        <f t="shared" si="81"/>
        <v>0</v>
      </c>
      <c r="Y61" s="82">
        <f t="shared" si="81"/>
        <v>0</v>
      </c>
      <c r="Z61" s="82">
        <f t="shared" si="5"/>
        <v>0</v>
      </c>
      <c r="AA61" s="132"/>
      <c r="AB61" s="132"/>
    </row>
    <row r="62" spans="1:28" ht="15.75" customHeight="1" x14ac:dyDescent="0.25">
      <c r="A62" s="45"/>
      <c r="B62" s="4">
        <f t="shared" ref="B62" si="84">IF(OR(B63&lt;&gt;0,G62="Registro vacío!!!"),R62,0)</f>
        <v>0</v>
      </c>
      <c r="C62" s="8"/>
      <c r="D62" s="8"/>
      <c r="E62" s="8"/>
      <c r="F62" s="9"/>
      <c r="G62" s="67" t="str">
        <f>IF(AND(COUNTA(C63:F211)&gt;0,COUNTA(C62:F62)=0),"Registro vacío!!!",IF(COUNTA(C62:F62)=0,"",IF(T62=0,"Cédula NO VÁLIDA",IF(AND(COUNTA(C62:F62)&gt;0,COUNTA(C62:F62)&lt;4),"Registro INCOMPLETO"," "))))</f>
        <v/>
      </c>
      <c r="H62" s="129"/>
      <c r="I62" s="49"/>
      <c r="J62" s="87"/>
      <c r="K62" s="87"/>
      <c r="L62" s="87"/>
      <c r="M62" s="87"/>
      <c r="N62" s="87"/>
      <c r="O62" s="87"/>
      <c r="P62" s="87"/>
      <c r="R62" s="88">
        <v>27</v>
      </c>
      <c r="S62" s="88"/>
      <c r="T62" s="82" t="str">
        <f t="shared" si="0"/>
        <v/>
      </c>
      <c r="U62" s="82" t="str">
        <f t="shared" si="3"/>
        <v/>
      </c>
      <c r="V62" s="82" t="str">
        <f t="shared" si="52"/>
        <v/>
      </c>
      <c r="W62" s="82">
        <f t="shared" ref="W62:W125" si="85">IF(G62=" ",1,0)</f>
        <v>0</v>
      </c>
      <c r="X62" s="82">
        <f t="shared" si="81"/>
        <v>0</v>
      </c>
      <c r="Y62" s="82">
        <f t="shared" si="81"/>
        <v>0</v>
      </c>
      <c r="Z62" s="82">
        <f t="shared" si="5"/>
        <v>0</v>
      </c>
      <c r="AA62" s="132"/>
      <c r="AB62" s="132"/>
    </row>
    <row r="63" spans="1:28" ht="15.75" customHeight="1" x14ac:dyDescent="0.25">
      <c r="A63" s="45"/>
      <c r="B63" s="4">
        <f t="shared" ref="B63" si="86">IF(OR(COUNTA(C62:F62)&gt;0,COUNTA(C63:F63)&gt;0,G63="Registro vacío!!!"),CONCATENATE(R62,"-1"),0)</f>
        <v>0</v>
      </c>
      <c r="C63" s="8"/>
      <c r="D63" s="8"/>
      <c r="E63" s="8"/>
      <c r="F63" s="9"/>
      <c r="G63" s="67" t="str">
        <f>IF(AND(COUNTA(C64:F211)&gt;0,COUNTA(C63:F63)=0),"Registro vacío!!!",IF(COUNTA(C63:F63)=0,"",IF(T63=0,"Cédula NO VÁLIDA",IF(AND(COUNTA(C63:F63)&gt;0,COUNTA(C63:F63)&lt;4),"Registro INCOMPLETO"," "))))</f>
        <v/>
      </c>
      <c r="H63" s="129"/>
      <c r="I63" s="49"/>
      <c r="J63" s="87"/>
      <c r="K63" s="87"/>
      <c r="L63" s="87"/>
      <c r="M63" s="87"/>
      <c r="N63" s="87"/>
      <c r="O63" s="87"/>
      <c r="P63" s="87"/>
      <c r="R63" s="88"/>
      <c r="S63" s="88">
        <v>27</v>
      </c>
      <c r="T63" s="82" t="str">
        <f t="shared" si="0"/>
        <v/>
      </c>
      <c r="U63" s="82" t="str">
        <f t="shared" si="3"/>
        <v/>
      </c>
      <c r="V63" s="82" t="str">
        <f t="shared" si="52"/>
        <v/>
      </c>
      <c r="W63" s="82">
        <f t="shared" si="85"/>
        <v>0</v>
      </c>
      <c r="X63" s="82">
        <f t="shared" si="81"/>
        <v>0</v>
      </c>
      <c r="Y63" s="82">
        <f t="shared" si="81"/>
        <v>0</v>
      </c>
      <c r="Z63" s="82">
        <f t="shared" si="5"/>
        <v>0</v>
      </c>
      <c r="AA63" s="132"/>
      <c r="AB63" s="132"/>
    </row>
    <row r="64" spans="1:28" ht="15.75" customHeight="1" x14ac:dyDescent="0.25">
      <c r="A64" s="45"/>
      <c r="B64" s="4">
        <f t="shared" ref="B64" si="87">IF(OR(B65&lt;&gt;0,G64="Registro vacío!!!"),R64,0)</f>
        <v>0</v>
      </c>
      <c r="C64" s="8"/>
      <c r="D64" s="8"/>
      <c r="E64" s="8"/>
      <c r="F64" s="9"/>
      <c r="G64" s="67" t="str">
        <f>IF(AND(COUNTA(C65:F211)&gt;0,COUNTA(C64:F64)=0),"Registro vacío!!!",IF(COUNTA(C64:F64)=0,"",IF(T64=0,"Cédula NO VÁLIDA",IF(AND(COUNTA(C64:F64)&gt;0,COUNTA(C64:F64)&lt;4),"Registro INCOMPLETO"," "))))</f>
        <v/>
      </c>
      <c r="H64" s="129" t="str">
        <f t="shared" ref="H64" si="88">CONCATENATE(AA64,AB64)</f>
        <v/>
      </c>
      <c r="I64" s="49"/>
      <c r="J64" s="87"/>
      <c r="K64" s="87"/>
      <c r="L64" s="87"/>
      <c r="M64" s="87"/>
      <c r="N64" s="87"/>
      <c r="O64" s="87"/>
      <c r="P64" s="87"/>
      <c r="R64" s="88">
        <v>28</v>
      </c>
      <c r="S64" s="88"/>
      <c r="T64" s="82" t="str">
        <f t="shared" si="0"/>
        <v/>
      </c>
      <c r="U64" s="82" t="str">
        <f t="shared" si="3"/>
        <v/>
      </c>
      <c r="V64" s="82" t="str">
        <f t="shared" si="52"/>
        <v/>
      </c>
      <c r="W64" s="82">
        <f t="shared" si="85"/>
        <v>0</v>
      </c>
      <c r="X64" s="82">
        <f>IF(R26&gt;0,IF(AA$64&lt;&gt;"",1,0),0)</f>
        <v>0</v>
      </c>
      <c r="Y64" s="82">
        <f>IF(S26&gt;0,IF(AB$64&lt;&gt;"",1,0),0)</f>
        <v>0</v>
      </c>
      <c r="Z64" s="82">
        <f t="shared" si="5"/>
        <v>0</v>
      </c>
      <c r="AA64" s="132" t="str">
        <f t="shared" ref="AA64" si="89">IF(COUNTIF(U64:U69,"&gt;-1")&lt;3,"",IF(OR(SUM(U64:U69)=0,SUM(U64:U69)=3),CONCATENATE("3 TITULARES  ",IF(F64="M","Masc.","Fem."), " Juntos          "),""))</f>
        <v/>
      </c>
      <c r="AB64" s="132" t="str">
        <f t="shared" ref="AB64" si="90">IF(COUNTIF(V64:V69,"&gt;-1")&lt;3,"",IF(OR(SUM(V64:V69)=0,SUM(V64:V69)=3),CONCATENATE("3 SUPLENTES ",IF(F65="M","Masc.","Fem.")," Juntos"),""))</f>
        <v/>
      </c>
    </row>
    <row r="65" spans="1:28" ht="15.75" customHeight="1" x14ac:dyDescent="0.25">
      <c r="A65" s="45"/>
      <c r="B65" s="4">
        <f t="shared" ref="B65" si="91">IF(OR(COUNTA(C64:F64)&gt;0,COUNTA(C65:F65)&gt;0,G65="Registro vacío!!!"),CONCATENATE(R64,"-1"),0)</f>
        <v>0</v>
      </c>
      <c r="C65" s="8"/>
      <c r="D65" s="8"/>
      <c r="E65" s="8"/>
      <c r="F65" s="9"/>
      <c r="G65" s="67" t="str">
        <f>IF(AND(COUNTA(C66:F211)&gt;0,COUNTA(C65:F65)=0),"Registro vacío!!!",IF(COUNTA(C65:F65)=0,"",IF(T65=0,"Cédula NO VÁLIDA",IF(AND(COUNTA(C65:F65)&gt;0,COUNTA(C65:F65)&lt;4),"Registro INCOMPLETO"," "))))</f>
        <v/>
      </c>
      <c r="H65" s="129"/>
      <c r="I65" s="49"/>
      <c r="J65" s="87"/>
      <c r="K65" s="87"/>
      <c r="L65" s="87"/>
      <c r="M65" s="87"/>
      <c r="N65" s="87"/>
      <c r="O65" s="87"/>
      <c r="P65" s="87"/>
      <c r="R65" s="88"/>
      <c r="S65" s="88">
        <v>28</v>
      </c>
      <c r="T65" s="82" t="str">
        <f t="shared" si="0"/>
        <v/>
      </c>
      <c r="U65" s="82" t="str">
        <f t="shared" si="3"/>
        <v/>
      </c>
      <c r="V65" s="82" t="str">
        <f t="shared" si="52"/>
        <v/>
      </c>
      <c r="W65" s="82">
        <f t="shared" si="85"/>
        <v>0</v>
      </c>
      <c r="X65" s="82">
        <f t="shared" ref="X65:Y69" si="92">IF(R27&gt;0,IF(AA$64&lt;&gt;"",1,0),0)</f>
        <v>0</v>
      </c>
      <c r="Y65" s="82">
        <f t="shared" si="92"/>
        <v>0</v>
      </c>
      <c r="Z65" s="82">
        <f t="shared" si="5"/>
        <v>0</v>
      </c>
      <c r="AA65" s="132"/>
      <c r="AB65" s="132"/>
    </row>
    <row r="66" spans="1:28" ht="15.75" customHeight="1" x14ac:dyDescent="0.25">
      <c r="A66" s="45"/>
      <c r="B66" s="4">
        <f t="shared" ref="B66" si="93">IF(OR(B67&lt;&gt;0,G66="Registro vacío!!!"),R66,0)</f>
        <v>0</v>
      </c>
      <c r="C66" s="8"/>
      <c r="D66" s="8"/>
      <c r="E66" s="8"/>
      <c r="F66" s="9"/>
      <c r="G66" s="67" t="str">
        <f>IF(AND(COUNTA(C67:F211)&gt;0,COUNTA(C66:F66)=0),"Registro vacío!!!",IF(COUNTA(C66:F66)=0,"",IF(T66=0,"Cédula NO VÁLIDA",IF(AND(COUNTA(C66:F66)&gt;0,COUNTA(C66:F66)&lt;4),"Registro INCOMPLETO"," "))))</f>
        <v/>
      </c>
      <c r="H66" s="129"/>
      <c r="I66" s="49"/>
      <c r="J66" s="87"/>
      <c r="K66" s="87"/>
      <c r="L66" s="87"/>
      <c r="M66" s="87"/>
      <c r="N66" s="87"/>
      <c r="O66" s="87"/>
      <c r="P66" s="87"/>
      <c r="R66" s="88">
        <v>29</v>
      </c>
      <c r="S66" s="88"/>
      <c r="T66" s="82" t="str">
        <f t="shared" si="0"/>
        <v/>
      </c>
      <c r="U66" s="82" t="str">
        <f t="shared" si="3"/>
        <v/>
      </c>
      <c r="V66" s="82" t="str">
        <f t="shared" si="52"/>
        <v/>
      </c>
      <c r="W66" s="82">
        <f t="shared" si="85"/>
        <v>0</v>
      </c>
      <c r="X66" s="82">
        <f t="shared" si="92"/>
        <v>0</v>
      </c>
      <c r="Y66" s="82">
        <f t="shared" si="92"/>
        <v>0</v>
      </c>
      <c r="Z66" s="82">
        <f t="shared" si="5"/>
        <v>0</v>
      </c>
      <c r="AA66" s="132"/>
      <c r="AB66" s="132"/>
    </row>
    <row r="67" spans="1:28" ht="15.75" customHeight="1" x14ac:dyDescent="0.25">
      <c r="A67" s="45"/>
      <c r="B67" s="4">
        <f t="shared" ref="B67" si="94">IF(OR(COUNTA(C66:F66)&gt;0,COUNTA(C67:F67)&gt;0,G67="Registro vacío!!!"),CONCATENATE(R66,"-1"),0)</f>
        <v>0</v>
      </c>
      <c r="C67" s="8"/>
      <c r="D67" s="8"/>
      <c r="E67" s="8"/>
      <c r="F67" s="9"/>
      <c r="G67" s="67" t="str">
        <f>IF(AND(COUNTA(C68:F211)&gt;0,COUNTA(C67:F67)=0),"Registro vacío!!!",IF(COUNTA(C67:F67)=0,"",IF(T67=0,"Cédula NO VÁLIDA",IF(AND(COUNTA(C67:F67)&gt;0,COUNTA(C67:F67)&lt;4),"Registro INCOMPLETO"," "))))</f>
        <v/>
      </c>
      <c r="H67" s="129"/>
      <c r="I67" s="49"/>
      <c r="J67" s="87"/>
      <c r="K67" s="87"/>
      <c r="L67" s="87"/>
      <c r="M67" s="87"/>
      <c r="N67" s="87"/>
      <c r="O67" s="87"/>
      <c r="P67" s="87"/>
      <c r="R67" s="88"/>
      <c r="S67" s="88">
        <v>29</v>
      </c>
      <c r="T67" s="82" t="str">
        <f t="shared" si="0"/>
        <v/>
      </c>
      <c r="U67" s="82" t="str">
        <f t="shared" si="3"/>
        <v/>
      </c>
      <c r="V67" s="82" t="str">
        <f t="shared" si="52"/>
        <v/>
      </c>
      <c r="W67" s="82">
        <f t="shared" si="85"/>
        <v>0</v>
      </c>
      <c r="X67" s="82">
        <f t="shared" si="92"/>
        <v>0</v>
      </c>
      <c r="Y67" s="82">
        <f t="shared" si="92"/>
        <v>0</v>
      </c>
      <c r="Z67" s="82">
        <f t="shared" si="5"/>
        <v>0</v>
      </c>
      <c r="AA67" s="132"/>
      <c r="AB67" s="132"/>
    </row>
    <row r="68" spans="1:28" ht="15.75" customHeight="1" x14ac:dyDescent="0.25">
      <c r="A68" s="45"/>
      <c r="B68" s="4">
        <f t="shared" ref="B68" si="95">IF(OR(B69&lt;&gt;0,G68="Registro vacío!!!"),R68,0)</f>
        <v>0</v>
      </c>
      <c r="C68" s="8"/>
      <c r="D68" s="8"/>
      <c r="E68" s="8"/>
      <c r="F68" s="9"/>
      <c r="G68" s="67" t="str">
        <f>IF(AND(COUNTA(C69:F211)&gt;0,COUNTA(C68:F68)=0),"Registro vacío!!!",IF(COUNTA(C68:F68)=0,"",IF(T68=0,"Cédula NO VÁLIDA",IF(AND(COUNTA(C68:F68)&gt;0,COUNTA(C68:F68)&lt;4),"Registro INCOMPLETO"," "))))</f>
        <v/>
      </c>
      <c r="H68" s="129"/>
      <c r="I68" s="49"/>
      <c r="J68" s="87"/>
      <c r="K68" s="87"/>
      <c r="L68" s="87"/>
      <c r="M68" s="87"/>
      <c r="N68" s="87"/>
      <c r="O68" s="87"/>
      <c r="P68" s="87"/>
      <c r="R68" s="88">
        <v>30</v>
      </c>
      <c r="S68" s="88"/>
      <c r="T68" s="82" t="str">
        <f t="shared" si="0"/>
        <v/>
      </c>
      <c r="U68" s="82" t="str">
        <f t="shared" si="3"/>
        <v/>
      </c>
      <c r="V68" s="82" t="str">
        <f t="shared" si="52"/>
        <v/>
      </c>
      <c r="W68" s="82">
        <f t="shared" si="85"/>
        <v>0</v>
      </c>
      <c r="X68" s="82">
        <f t="shared" si="92"/>
        <v>0</v>
      </c>
      <c r="Y68" s="82">
        <f t="shared" si="92"/>
        <v>0</v>
      </c>
      <c r="Z68" s="82">
        <f t="shared" si="5"/>
        <v>0</v>
      </c>
      <c r="AA68" s="132"/>
      <c r="AB68" s="132"/>
    </row>
    <row r="69" spans="1:28" ht="15.75" customHeight="1" x14ac:dyDescent="0.25">
      <c r="A69" s="45"/>
      <c r="B69" s="4">
        <f t="shared" ref="B69" si="96">IF(OR(COUNTA(C68:F68)&gt;0,COUNTA(C69:F69)&gt;0,G69="Registro vacío!!!"),CONCATENATE(R68,"-1"),0)</f>
        <v>0</v>
      </c>
      <c r="C69" s="8"/>
      <c r="D69" s="8"/>
      <c r="E69" s="8"/>
      <c r="F69" s="9"/>
      <c r="G69" s="67" t="str">
        <f>IF(AND(COUNTA(C70:F211)&gt;0,COUNTA(C69:F69)=0),"Registro vacío!!!",IF(COUNTA(C69:F69)=0,"",IF(T69=0,"Cédula NO VÁLIDA",IF(AND(COUNTA(C69:F69)&gt;0,COUNTA(C69:F69)&lt;4),"Registro INCOMPLETO"," "))))</f>
        <v/>
      </c>
      <c r="H69" s="129"/>
      <c r="I69" s="49"/>
      <c r="J69" s="87"/>
      <c r="K69" s="87"/>
      <c r="L69" s="87"/>
      <c r="M69" s="87"/>
      <c r="N69" s="87"/>
      <c r="O69" s="87"/>
      <c r="P69" s="87"/>
      <c r="R69" s="88"/>
      <c r="S69" s="88">
        <v>30</v>
      </c>
      <c r="T69" s="82" t="str">
        <f t="shared" si="0"/>
        <v/>
      </c>
      <c r="U69" s="82" t="str">
        <f t="shared" si="3"/>
        <v/>
      </c>
      <c r="V69" s="82" t="str">
        <f t="shared" si="52"/>
        <v/>
      </c>
      <c r="W69" s="82">
        <f t="shared" si="85"/>
        <v>0</v>
      </c>
      <c r="X69" s="82">
        <f t="shared" si="92"/>
        <v>0</v>
      </c>
      <c r="Y69" s="82">
        <f t="shared" si="92"/>
        <v>0</v>
      </c>
      <c r="Z69" s="82">
        <f t="shared" si="5"/>
        <v>0</v>
      </c>
      <c r="AA69" s="132"/>
      <c r="AB69" s="132"/>
    </row>
    <row r="70" spans="1:28" ht="15.75" customHeight="1" x14ac:dyDescent="0.25">
      <c r="A70" s="45"/>
      <c r="B70" s="4">
        <f t="shared" ref="B70" si="97">IF(OR(B71&lt;&gt;0,G70="Registro vacío!!!"),R70,0)</f>
        <v>0</v>
      </c>
      <c r="C70" s="8"/>
      <c r="D70" s="8"/>
      <c r="E70" s="8"/>
      <c r="F70" s="9"/>
      <c r="G70" s="67" t="str">
        <f>IF(AND(COUNTA(C71:F211)&gt;0,COUNTA(C70:F70)=0),"Registro vacío!!!",IF(COUNTA(C70:F70)=0,"",IF(T70=0,"Cédula NO VÁLIDA",IF(AND(COUNTA(C70:F70)&gt;0,COUNTA(C70:F70)&lt;4),"Registro INCOMPLETO"," "))))</f>
        <v/>
      </c>
      <c r="H70" s="129" t="str">
        <f t="shared" ref="H70" si="98">CONCATENATE(AA70,AB70)</f>
        <v/>
      </c>
      <c r="I70" s="49"/>
      <c r="J70" s="87"/>
      <c r="K70" s="87"/>
      <c r="L70" s="87"/>
      <c r="M70" s="87"/>
      <c r="N70" s="87"/>
      <c r="O70" s="87"/>
      <c r="P70" s="87"/>
      <c r="R70" s="88">
        <v>31</v>
      </c>
      <c r="S70" s="88"/>
      <c r="T70" s="82" t="str">
        <f t="shared" si="0"/>
        <v/>
      </c>
      <c r="U70" s="82" t="str">
        <f t="shared" si="3"/>
        <v/>
      </c>
      <c r="V70" s="82" t="str">
        <f t="shared" si="52"/>
        <v/>
      </c>
      <c r="W70" s="82">
        <f t="shared" si="85"/>
        <v>0</v>
      </c>
      <c r="X70" s="82">
        <f>IF(R26&gt;0,IF(AA$70&lt;&gt;"",1,0),0)</f>
        <v>0</v>
      </c>
      <c r="Y70" s="82">
        <f>IF(S26&gt;0,IF(AB$70&lt;&gt;"",1,0),0)</f>
        <v>0</v>
      </c>
      <c r="Z70" s="82">
        <f t="shared" si="5"/>
        <v>0</v>
      </c>
      <c r="AA70" s="132" t="str">
        <f t="shared" ref="AA70" si="99">IF(COUNTIF(U70:U75,"&gt;-1")&lt;3,"",IF(OR(SUM(U70:U75)=0,SUM(U70:U75)=3),CONCATENATE("3 TITULARES  ",IF(F70="M","Masc.","Fem."), " Juntos          "),""))</f>
        <v/>
      </c>
      <c r="AB70" s="132" t="str">
        <f t="shared" ref="AB70" si="100">IF(COUNTIF(V70:V75,"&gt;-1")&lt;3,"",IF(OR(SUM(V70:V75)=0,SUM(V70:V75)=3),CONCATENATE("3 SUPLENTES ",IF(F71="M","Masc.","Fem.")," Juntos"),""))</f>
        <v/>
      </c>
    </row>
    <row r="71" spans="1:28" ht="15.75" customHeight="1" x14ac:dyDescent="0.25">
      <c r="A71" s="45"/>
      <c r="B71" s="4">
        <f t="shared" ref="B71" si="101">IF(OR(COUNTA(C70:F70)&gt;0,COUNTA(C71:F71)&gt;0,G71="Registro vacío!!!"),CONCATENATE(R70,"-1"),0)</f>
        <v>0</v>
      </c>
      <c r="C71" s="8"/>
      <c r="D71" s="8"/>
      <c r="E71" s="8"/>
      <c r="F71" s="9"/>
      <c r="G71" s="67" t="str">
        <f>IF(AND(COUNTA(C72:F211)&gt;0,COUNTA(C71:F71)=0),"Registro vacío!!!",IF(COUNTA(C71:F71)=0,"",IF(T71=0,"Cédula NO VÁLIDA",IF(AND(COUNTA(C71:F71)&gt;0,COUNTA(C71:F71)&lt;4),"Registro INCOMPLETO"," "))))</f>
        <v/>
      </c>
      <c r="H71" s="129"/>
      <c r="I71" s="49"/>
      <c r="J71" s="87"/>
      <c r="K71" s="87"/>
      <c r="L71" s="87"/>
      <c r="M71" s="87"/>
      <c r="N71" s="87"/>
      <c r="O71" s="87"/>
      <c r="P71" s="87"/>
      <c r="R71" s="88"/>
      <c r="S71" s="88">
        <v>31</v>
      </c>
      <c r="T71" s="82" t="str">
        <f t="shared" si="0"/>
        <v/>
      </c>
      <c r="U71" s="82" t="str">
        <f t="shared" si="3"/>
        <v/>
      </c>
      <c r="V71" s="82" t="str">
        <f t="shared" si="52"/>
        <v/>
      </c>
      <c r="W71" s="82">
        <f t="shared" si="85"/>
        <v>0</v>
      </c>
      <c r="X71" s="82">
        <f t="shared" ref="X71:Y75" si="102">IF(R27&gt;0,IF(AA$70&lt;&gt;"",1,0),0)</f>
        <v>0</v>
      </c>
      <c r="Y71" s="82">
        <f t="shared" si="102"/>
        <v>0</v>
      </c>
      <c r="Z71" s="82">
        <f t="shared" si="5"/>
        <v>0</v>
      </c>
      <c r="AA71" s="132"/>
      <c r="AB71" s="132"/>
    </row>
    <row r="72" spans="1:28" ht="15.75" customHeight="1" x14ac:dyDescent="0.25">
      <c r="A72" s="45"/>
      <c r="B72" s="4">
        <f t="shared" ref="B72" si="103">IF(OR(B73&lt;&gt;0,G72="Registro vacío!!!"),R72,0)</f>
        <v>0</v>
      </c>
      <c r="C72" s="8"/>
      <c r="D72" s="8"/>
      <c r="E72" s="8"/>
      <c r="F72" s="9"/>
      <c r="G72" s="67" t="str">
        <f>IF(AND(COUNTA(C73:F211)&gt;0,COUNTA(C72:F72)=0),"Registro vacío!!!",IF(COUNTA(C72:F72)=0,"",IF(T72=0,"Cédula NO VÁLIDA",IF(AND(COUNTA(C72:F72)&gt;0,COUNTA(C72:F72)&lt;4),"Registro INCOMPLETO"," "))))</f>
        <v/>
      </c>
      <c r="H72" s="129"/>
      <c r="I72" s="49"/>
      <c r="J72" s="87"/>
      <c r="K72" s="87"/>
      <c r="L72" s="87"/>
      <c r="M72" s="87"/>
      <c r="N72" s="87"/>
      <c r="O72" s="87"/>
      <c r="P72" s="87"/>
      <c r="R72" s="88">
        <v>32</v>
      </c>
      <c r="S72" s="88"/>
      <c r="T72" s="82" t="str">
        <f t="shared" si="0"/>
        <v/>
      </c>
      <c r="U72" s="82" t="str">
        <f t="shared" si="3"/>
        <v/>
      </c>
      <c r="V72" s="82" t="str">
        <f t="shared" si="52"/>
        <v/>
      </c>
      <c r="W72" s="82">
        <f t="shared" si="85"/>
        <v>0</v>
      </c>
      <c r="X72" s="82">
        <f t="shared" si="102"/>
        <v>0</v>
      </c>
      <c r="Y72" s="82">
        <f t="shared" si="102"/>
        <v>0</v>
      </c>
      <c r="Z72" s="82">
        <f t="shared" si="5"/>
        <v>0</v>
      </c>
      <c r="AA72" s="132"/>
      <c r="AB72" s="132"/>
    </row>
    <row r="73" spans="1:28" ht="15.75" customHeight="1" x14ac:dyDescent="0.25">
      <c r="A73" s="45"/>
      <c r="B73" s="4">
        <f t="shared" ref="B73" si="104">IF(OR(COUNTA(C72:F72)&gt;0,COUNTA(C73:F73)&gt;0,G73="Registro vacío!!!"),CONCATENATE(R72,"-1"),0)</f>
        <v>0</v>
      </c>
      <c r="C73" s="8"/>
      <c r="D73" s="8"/>
      <c r="E73" s="8"/>
      <c r="F73" s="9"/>
      <c r="G73" s="67" t="str">
        <f>IF(AND(COUNTA(C74:F211)&gt;0,COUNTA(C73:F73)=0),"Registro vacío!!!",IF(COUNTA(C73:F73)=0,"",IF(T73=0,"Cédula NO VÁLIDA",IF(AND(COUNTA(C73:F73)&gt;0,COUNTA(C73:F73)&lt;4),"Registro INCOMPLETO"," "))))</f>
        <v/>
      </c>
      <c r="H73" s="129"/>
      <c r="I73" s="49"/>
      <c r="J73" s="87"/>
      <c r="K73" s="87"/>
      <c r="L73" s="87"/>
      <c r="M73" s="87"/>
      <c r="N73" s="87"/>
      <c r="O73" s="87"/>
      <c r="P73" s="87"/>
      <c r="R73" s="88"/>
      <c r="S73" s="88">
        <v>32</v>
      </c>
      <c r="T73" s="82" t="str">
        <f t="shared" si="0"/>
        <v/>
      </c>
      <c r="U73" s="82" t="str">
        <f t="shared" si="3"/>
        <v/>
      </c>
      <c r="V73" s="82" t="str">
        <f t="shared" si="52"/>
        <v/>
      </c>
      <c r="W73" s="82">
        <f t="shared" si="85"/>
        <v>0</v>
      </c>
      <c r="X73" s="82">
        <f t="shared" si="102"/>
        <v>0</v>
      </c>
      <c r="Y73" s="82">
        <f t="shared" si="102"/>
        <v>0</v>
      </c>
      <c r="Z73" s="82">
        <f t="shared" si="5"/>
        <v>0</v>
      </c>
      <c r="AA73" s="132"/>
      <c r="AB73" s="132"/>
    </row>
    <row r="74" spans="1:28" ht="15.75" customHeight="1" x14ac:dyDescent="0.25">
      <c r="A74" s="45"/>
      <c r="B74" s="4">
        <f t="shared" ref="B74" si="105">IF(OR(B75&lt;&gt;0,G74="Registro vacío!!!"),R74,0)</f>
        <v>0</v>
      </c>
      <c r="C74" s="8"/>
      <c r="D74" s="8"/>
      <c r="E74" s="8"/>
      <c r="F74" s="9"/>
      <c r="G74" s="67" t="str">
        <f>IF(AND(COUNTA(C75:F211)&gt;0,COUNTA(C74:F74)=0),"Registro vacío!!!",IF(COUNTA(C74:F74)=0,"",IF(T74=0,"Cédula NO VÁLIDA",IF(AND(COUNTA(C74:F74)&gt;0,COUNTA(C74:F74)&lt;4),"Registro INCOMPLETO"," "))))</f>
        <v/>
      </c>
      <c r="H74" s="129"/>
      <c r="I74" s="49"/>
      <c r="J74" s="87"/>
      <c r="K74" s="87"/>
      <c r="L74" s="87"/>
      <c r="M74" s="87"/>
      <c r="N74" s="87"/>
      <c r="O74" s="87"/>
      <c r="P74" s="87"/>
      <c r="R74" s="88">
        <v>33</v>
      </c>
      <c r="S74" s="88"/>
      <c r="T74" s="82" t="str">
        <f t="shared" si="0"/>
        <v/>
      </c>
      <c r="U74" s="82" t="str">
        <f t="shared" si="3"/>
        <v/>
      </c>
      <c r="V74" s="82" t="str">
        <f t="shared" ref="V74:V105" si="106">IF(S74&gt;0,IF(F74="F",0,IF(F74="","",1)),"")</f>
        <v/>
      </c>
      <c r="W74" s="82">
        <f t="shared" si="85"/>
        <v>0</v>
      </c>
      <c r="X74" s="82">
        <f t="shared" si="102"/>
        <v>0</v>
      </c>
      <c r="Y74" s="82">
        <f t="shared" si="102"/>
        <v>0</v>
      </c>
      <c r="Z74" s="82">
        <f t="shared" si="5"/>
        <v>0</v>
      </c>
      <c r="AA74" s="132"/>
      <c r="AB74" s="132"/>
    </row>
    <row r="75" spans="1:28" ht="15.75" customHeight="1" x14ac:dyDescent="0.25">
      <c r="A75" s="45"/>
      <c r="B75" s="4">
        <f t="shared" ref="B75" si="107">IF(OR(COUNTA(C74:F74)&gt;0,COUNTA(C75:F75)&gt;0,G75="Registro vacío!!!"),CONCATENATE(R74,"-1"),0)</f>
        <v>0</v>
      </c>
      <c r="C75" s="8"/>
      <c r="D75" s="8"/>
      <c r="E75" s="8"/>
      <c r="F75" s="9"/>
      <c r="G75" s="67" t="str">
        <f>IF(AND(COUNTA(C76:F211)&gt;0,COUNTA(C75:F75)=0),"Registro vacío!!!",IF(COUNTA(C75:F75)=0,"",IF(T75=0,"Cédula NO VÁLIDA",IF(AND(COUNTA(C75:F75)&gt;0,COUNTA(C75:F75)&lt;4),"Registro INCOMPLETO"," "))))</f>
        <v/>
      </c>
      <c r="H75" s="129"/>
      <c r="I75" s="49"/>
      <c r="J75" s="87"/>
      <c r="K75" s="87"/>
      <c r="L75" s="87"/>
      <c r="M75" s="87"/>
      <c r="N75" s="87"/>
      <c r="O75" s="87"/>
      <c r="P75" s="87"/>
      <c r="R75" s="88"/>
      <c r="S75" s="88">
        <v>33</v>
      </c>
      <c r="T75" s="82" t="str">
        <f t="shared" ref="T75:T138" si="108">IF(E75="","",IF(_xlfn.NUMBERVALUE(MID(E75,8,1))=(ROUNDUP(MID(E75,1,1)*2+MID(E75,2,1)*9+MID(E75,3,1)*8+MID(E75,4,1)*7+MID(E75,5,1)*6+MID(E75,6,1)*3+MID(E75,7,1)*4,-1))-(MID(E75,1,1)*2+MID(E75,2,1)*9+MID(E75,3,1)*8+MID(E75,4,1)*7+MID(E75,5,1)*6+MID(E75,6,1)*3+MID(E75,7,1)*4),1,0))</f>
        <v/>
      </c>
      <c r="U75" s="82" t="str">
        <f t="shared" ref="U75:U138" si="109">IF(R75&gt;0,IF(F75="F",0,IF(F75="","",1)),"")</f>
        <v/>
      </c>
      <c r="V75" s="82" t="str">
        <f t="shared" si="106"/>
        <v/>
      </c>
      <c r="W75" s="82">
        <f t="shared" si="85"/>
        <v>0</v>
      </c>
      <c r="X75" s="82">
        <f t="shared" si="102"/>
        <v>0</v>
      </c>
      <c r="Y75" s="82">
        <f t="shared" si="102"/>
        <v>0</v>
      </c>
      <c r="Z75" s="82">
        <f t="shared" ref="Z75:Z138" si="110">COUNTIF($E$10:$E$209,E75)</f>
        <v>0</v>
      </c>
      <c r="AA75" s="132"/>
      <c r="AB75" s="132"/>
    </row>
    <row r="76" spans="1:28" ht="15.75" customHeight="1" x14ac:dyDescent="0.25">
      <c r="A76" s="45"/>
      <c r="B76" s="4">
        <f t="shared" ref="B76" si="111">IF(OR(B77&lt;&gt;0,G76="Registro vacío!!!"),R76,0)</f>
        <v>0</v>
      </c>
      <c r="C76" s="8"/>
      <c r="D76" s="8"/>
      <c r="E76" s="8"/>
      <c r="F76" s="9"/>
      <c r="G76" s="67" t="str">
        <f>IF(AND(COUNTA(C77:F211)&gt;0,COUNTA(C76:F76)=0),"Registro vacío!!!",IF(COUNTA(C76:F76)=0,"",IF(T76=0,"Cédula NO VÁLIDA",IF(AND(COUNTA(C76:F76)&gt;0,COUNTA(C76:F76)&lt;4),"Registro INCOMPLETO"," "))))</f>
        <v/>
      </c>
      <c r="H76" s="129" t="str">
        <f t="shared" ref="H76" si="112">CONCATENATE(AA76,AB76)</f>
        <v/>
      </c>
      <c r="I76" s="49"/>
      <c r="J76" s="87"/>
      <c r="K76" s="87"/>
      <c r="L76" s="87"/>
      <c r="M76" s="87"/>
      <c r="N76" s="87"/>
      <c r="O76" s="87"/>
      <c r="P76" s="87"/>
      <c r="R76" s="88">
        <v>34</v>
      </c>
      <c r="S76" s="88"/>
      <c r="T76" s="82" t="str">
        <f t="shared" si="108"/>
        <v/>
      </c>
      <c r="U76" s="82" t="str">
        <f t="shared" si="109"/>
        <v/>
      </c>
      <c r="V76" s="82" t="str">
        <f t="shared" si="106"/>
        <v/>
      </c>
      <c r="W76" s="82">
        <f t="shared" si="85"/>
        <v>0</v>
      </c>
      <c r="X76" s="82">
        <f>IF(R26&gt;0,IF(AA$76&lt;&gt;"",1,0),0)</f>
        <v>0</v>
      </c>
      <c r="Y76" s="82">
        <f>IF(S26&gt;0,IF(AB$76&lt;&gt;"",1,0),0)</f>
        <v>0</v>
      </c>
      <c r="Z76" s="82">
        <f t="shared" si="110"/>
        <v>0</v>
      </c>
      <c r="AA76" s="132" t="str">
        <f t="shared" ref="AA76" si="113">IF(COUNTIF(U76:U81,"&gt;-1")&lt;3,"",IF(OR(SUM(U76:U81)=0,SUM(U76:U81)=3),CONCATENATE("3 TITULARES  ",IF(F76="M","Masc.","Fem."), " Juntos          "),""))</f>
        <v/>
      </c>
      <c r="AB76" s="132" t="str">
        <f t="shared" ref="AB76" si="114">IF(COUNTIF(V76:V81,"&gt;-1")&lt;3,"",IF(OR(SUM(V76:V81)=0,SUM(V76:V81)=3),CONCATENATE("3 SUPLENTES ",IF(F77="M","Masc.","Fem.")," Juntos"),""))</f>
        <v/>
      </c>
    </row>
    <row r="77" spans="1:28" ht="15.75" customHeight="1" x14ac:dyDescent="0.25">
      <c r="A77" s="45"/>
      <c r="B77" s="4">
        <f t="shared" ref="B77" si="115">IF(OR(COUNTA(C76:F76)&gt;0,COUNTA(C77:F77)&gt;0,G77="Registro vacío!!!"),CONCATENATE(R76,"-1"),0)</f>
        <v>0</v>
      </c>
      <c r="C77" s="8"/>
      <c r="D77" s="8"/>
      <c r="E77" s="8"/>
      <c r="F77" s="9"/>
      <c r="G77" s="67" t="str">
        <f>IF(AND(COUNTA(C78:F211)&gt;0,COUNTA(C77:F77)=0),"Registro vacío!!!",IF(COUNTA(C77:F77)=0,"",IF(T77=0,"Cédula NO VÁLIDA",IF(AND(COUNTA(C77:F77)&gt;0,COUNTA(C77:F77)&lt;4),"Registro INCOMPLETO"," "))))</f>
        <v/>
      </c>
      <c r="H77" s="129"/>
      <c r="I77" s="49"/>
      <c r="J77" s="87"/>
      <c r="K77" s="87"/>
      <c r="L77" s="87"/>
      <c r="M77" s="87"/>
      <c r="N77" s="87"/>
      <c r="O77" s="87"/>
      <c r="P77" s="87"/>
      <c r="R77" s="88"/>
      <c r="S77" s="88">
        <v>34</v>
      </c>
      <c r="T77" s="82" t="str">
        <f t="shared" si="108"/>
        <v/>
      </c>
      <c r="U77" s="82" t="str">
        <f t="shared" si="109"/>
        <v/>
      </c>
      <c r="V77" s="82" t="str">
        <f t="shared" si="106"/>
        <v/>
      </c>
      <c r="W77" s="82">
        <f t="shared" si="85"/>
        <v>0</v>
      </c>
      <c r="X77" s="82">
        <f t="shared" ref="X77:Y81" si="116">IF(R27&gt;0,IF(AA$76&lt;&gt;"",1,0),0)</f>
        <v>0</v>
      </c>
      <c r="Y77" s="82">
        <f t="shared" si="116"/>
        <v>0</v>
      </c>
      <c r="Z77" s="82">
        <f t="shared" si="110"/>
        <v>0</v>
      </c>
      <c r="AA77" s="132"/>
      <c r="AB77" s="132"/>
    </row>
    <row r="78" spans="1:28" ht="15.75" customHeight="1" x14ac:dyDescent="0.25">
      <c r="A78" s="45"/>
      <c r="B78" s="4">
        <f t="shared" ref="B78" si="117">IF(OR(B79&lt;&gt;0,G78="Registro vacío!!!"),R78,0)</f>
        <v>0</v>
      </c>
      <c r="C78" s="8"/>
      <c r="D78" s="8"/>
      <c r="E78" s="8"/>
      <c r="F78" s="9"/>
      <c r="G78" s="67" t="str">
        <f>IF(AND(COUNTA(C79:F211)&gt;0,COUNTA(C78:F78)=0),"Registro vacío!!!",IF(COUNTA(C78:F78)=0,"",IF(T78=0,"Cédula NO VÁLIDA",IF(AND(COUNTA(C78:F78)&gt;0,COUNTA(C78:F78)&lt;4),"Registro INCOMPLETO"," "))))</f>
        <v/>
      </c>
      <c r="H78" s="129"/>
      <c r="I78" s="49"/>
      <c r="J78" s="87"/>
      <c r="K78" s="87"/>
      <c r="L78" s="87"/>
      <c r="M78" s="87"/>
      <c r="N78" s="87"/>
      <c r="O78" s="87"/>
      <c r="P78" s="87"/>
      <c r="R78" s="88">
        <v>35</v>
      </c>
      <c r="S78" s="88"/>
      <c r="T78" s="82" t="str">
        <f t="shared" si="108"/>
        <v/>
      </c>
      <c r="U78" s="82" t="str">
        <f t="shared" si="109"/>
        <v/>
      </c>
      <c r="V78" s="82" t="str">
        <f t="shared" si="106"/>
        <v/>
      </c>
      <c r="W78" s="82">
        <f t="shared" si="85"/>
        <v>0</v>
      </c>
      <c r="X78" s="82">
        <f t="shared" si="116"/>
        <v>0</v>
      </c>
      <c r="Y78" s="82">
        <f t="shared" si="116"/>
        <v>0</v>
      </c>
      <c r="Z78" s="82">
        <f t="shared" si="110"/>
        <v>0</v>
      </c>
      <c r="AA78" s="132"/>
      <c r="AB78" s="132"/>
    </row>
    <row r="79" spans="1:28" ht="15.75" customHeight="1" x14ac:dyDescent="0.25">
      <c r="A79" s="45"/>
      <c r="B79" s="4">
        <f t="shared" ref="B79" si="118">IF(OR(COUNTA(C78:F78)&gt;0,COUNTA(C79:F79)&gt;0,G79="Registro vacío!!!"),CONCATENATE(R78,"-1"),0)</f>
        <v>0</v>
      </c>
      <c r="C79" s="8"/>
      <c r="D79" s="8"/>
      <c r="E79" s="8"/>
      <c r="F79" s="9"/>
      <c r="G79" s="67" t="str">
        <f>IF(AND(COUNTA(C80:F211)&gt;0,COUNTA(C79:F79)=0),"Registro vacío!!!",IF(COUNTA(C79:F79)=0,"",IF(T79=0,"Cédula NO VÁLIDA",IF(AND(COUNTA(C79:F79)&gt;0,COUNTA(C79:F79)&lt;4),"Registro INCOMPLETO"," "))))</f>
        <v/>
      </c>
      <c r="H79" s="129"/>
      <c r="I79" s="49"/>
      <c r="J79" s="87"/>
      <c r="K79" s="87"/>
      <c r="L79" s="87"/>
      <c r="M79" s="87"/>
      <c r="N79" s="87"/>
      <c r="O79" s="87"/>
      <c r="P79" s="87"/>
      <c r="R79" s="88"/>
      <c r="S79" s="88">
        <v>35</v>
      </c>
      <c r="T79" s="82" t="str">
        <f t="shared" si="108"/>
        <v/>
      </c>
      <c r="U79" s="82" t="str">
        <f t="shared" si="109"/>
        <v/>
      </c>
      <c r="V79" s="82" t="str">
        <f t="shared" si="106"/>
        <v/>
      </c>
      <c r="W79" s="82">
        <f t="shared" si="85"/>
        <v>0</v>
      </c>
      <c r="X79" s="82">
        <f t="shared" si="116"/>
        <v>0</v>
      </c>
      <c r="Y79" s="82">
        <f t="shared" si="116"/>
        <v>0</v>
      </c>
      <c r="Z79" s="82">
        <f t="shared" si="110"/>
        <v>0</v>
      </c>
      <c r="AA79" s="132"/>
      <c r="AB79" s="132"/>
    </row>
    <row r="80" spans="1:28" ht="15.75" customHeight="1" x14ac:dyDescent="0.25">
      <c r="A80" s="45"/>
      <c r="B80" s="4">
        <f t="shared" ref="B80" si="119">IF(OR(B81&lt;&gt;0,G80="Registro vacío!!!"),R80,0)</f>
        <v>0</v>
      </c>
      <c r="C80" s="8"/>
      <c r="D80" s="8"/>
      <c r="E80" s="8"/>
      <c r="F80" s="9"/>
      <c r="G80" s="67" t="str">
        <f>IF(AND(COUNTA(C81:F211)&gt;0,COUNTA(C80:F80)=0),"Registro vacío!!!",IF(COUNTA(C80:F80)=0,"",IF(T80=0,"Cédula NO VÁLIDA",IF(AND(COUNTA(C80:F80)&gt;0,COUNTA(C80:F80)&lt;4),"Registro INCOMPLETO"," "))))</f>
        <v/>
      </c>
      <c r="H80" s="129"/>
      <c r="I80" s="49"/>
      <c r="J80" s="87"/>
      <c r="K80" s="87"/>
      <c r="L80" s="87"/>
      <c r="M80" s="87"/>
      <c r="N80" s="87"/>
      <c r="O80" s="87"/>
      <c r="P80" s="87"/>
      <c r="R80" s="88">
        <v>36</v>
      </c>
      <c r="S80" s="88"/>
      <c r="T80" s="82" t="str">
        <f t="shared" si="108"/>
        <v/>
      </c>
      <c r="U80" s="82" t="str">
        <f t="shared" si="109"/>
        <v/>
      </c>
      <c r="V80" s="82" t="str">
        <f t="shared" si="106"/>
        <v/>
      </c>
      <c r="W80" s="82">
        <f t="shared" si="85"/>
        <v>0</v>
      </c>
      <c r="X80" s="82">
        <f t="shared" si="116"/>
        <v>0</v>
      </c>
      <c r="Y80" s="82">
        <f t="shared" si="116"/>
        <v>0</v>
      </c>
      <c r="Z80" s="82">
        <f t="shared" si="110"/>
        <v>0</v>
      </c>
      <c r="AA80" s="132"/>
      <c r="AB80" s="132"/>
    </row>
    <row r="81" spans="1:28" ht="15.75" customHeight="1" x14ac:dyDescent="0.25">
      <c r="A81" s="45"/>
      <c r="B81" s="4">
        <f t="shared" ref="B81" si="120">IF(OR(COUNTA(C80:F80)&gt;0,COUNTA(C81:F81)&gt;0,G81="Registro vacío!!!"),CONCATENATE(R80,"-1"),0)</f>
        <v>0</v>
      </c>
      <c r="C81" s="8"/>
      <c r="D81" s="8"/>
      <c r="E81" s="8"/>
      <c r="F81" s="9"/>
      <c r="G81" s="67" t="str">
        <f>IF(AND(COUNTA(C82:F211)&gt;0,COUNTA(C81:F81)=0),"Registro vacío!!!",IF(COUNTA(C81:F81)=0,"",IF(T81=0,"Cédula NO VÁLIDA",IF(AND(COUNTA(C81:F81)&gt;0,COUNTA(C81:F81)&lt;4),"Registro INCOMPLETO"," "))))</f>
        <v/>
      </c>
      <c r="H81" s="129"/>
      <c r="I81" s="49"/>
      <c r="J81" s="87"/>
      <c r="K81" s="87"/>
      <c r="L81" s="87"/>
      <c r="M81" s="87"/>
      <c r="N81" s="87"/>
      <c r="O81" s="87"/>
      <c r="P81" s="87"/>
      <c r="R81" s="88"/>
      <c r="S81" s="88">
        <v>36</v>
      </c>
      <c r="T81" s="82" t="str">
        <f t="shared" si="108"/>
        <v/>
      </c>
      <c r="U81" s="82" t="str">
        <f t="shared" si="109"/>
        <v/>
      </c>
      <c r="V81" s="82" t="str">
        <f t="shared" si="106"/>
        <v/>
      </c>
      <c r="W81" s="82">
        <f t="shared" si="85"/>
        <v>0</v>
      </c>
      <c r="X81" s="82">
        <f t="shared" si="116"/>
        <v>0</v>
      </c>
      <c r="Y81" s="82">
        <f t="shared" si="116"/>
        <v>0</v>
      </c>
      <c r="Z81" s="82">
        <f t="shared" si="110"/>
        <v>0</v>
      </c>
      <c r="AA81" s="132"/>
      <c r="AB81" s="132"/>
    </row>
    <row r="82" spans="1:28" ht="15.75" customHeight="1" x14ac:dyDescent="0.25">
      <c r="A82" s="45"/>
      <c r="B82" s="4">
        <f t="shared" ref="B82" si="121">IF(OR(B83&lt;&gt;0,G82="Registro vacío!!!"),R82,0)</f>
        <v>0</v>
      </c>
      <c r="C82" s="8"/>
      <c r="D82" s="8"/>
      <c r="E82" s="8"/>
      <c r="F82" s="9"/>
      <c r="G82" s="67" t="str">
        <f>IF(AND(COUNTA(C83:F211)&gt;0,COUNTA(C82:F82)=0),"Registro vacío!!!",IF(COUNTA(C82:F82)=0,"",IF(T82=0,"Cédula NO VÁLIDA",IF(AND(COUNTA(C82:F82)&gt;0,COUNTA(C82:F82)&lt;4),"Registro INCOMPLETO"," "))))</f>
        <v/>
      </c>
      <c r="H82" s="129" t="str">
        <f t="shared" ref="H82" si="122">CONCATENATE(AA82,AB82)</f>
        <v/>
      </c>
      <c r="I82" s="49"/>
      <c r="J82" s="87"/>
      <c r="K82" s="87"/>
      <c r="L82" s="87"/>
      <c r="M82" s="87"/>
      <c r="N82" s="87"/>
      <c r="O82" s="87"/>
      <c r="P82" s="87"/>
      <c r="R82" s="88">
        <v>37</v>
      </c>
      <c r="S82" s="88"/>
      <c r="T82" s="82" t="str">
        <f t="shared" si="108"/>
        <v/>
      </c>
      <c r="U82" s="82" t="str">
        <f t="shared" si="109"/>
        <v/>
      </c>
      <c r="V82" s="82" t="str">
        <f t="shared" si="106"/>
        <v/>
      </c>
      <c r="W82" s="82">
        <f t="shared" si="85"/>
        <v>0</v>
      </c>
      <c r="X82" s="82">
        <f>IF(R26&gt;0,IF(AA$82&lt;&gt;"",1,0),0)</f>
        <v>0</v>
      </c>
      <c r="Y82" s="82">
        <f>IF(S26&gt;0,IF(AB$82&lt;&gt;"",1,0),0)</f>
        <v>0</v>
      </c>
      <c r="Z82" s="82">
        <f t="shared" si="110"/>
        <v>0</v>
      </c>
      <c r="AA82" s="132" t="str">
        <f t="shared" ref="AA82" si="123">IF(COUNTIF(U82:U87,"&gt;-1")&lt;3,"",IF(OR(SUM(U82:U87)=0,SUM(U82:U87)=3),CONCATENATE("3 TITULARES  ",IF(F82="M","Masc.","Fem."), " Juntos          "),""))</f>
        <v/>
      </c>
      <c r="AB82" s="132" t="str">
        <f t="shared" ref="AB82" si="124">IF(COUNTIF(V82:V87,"&gt;-1")&lt;3,"",IF(OR(SUM(V82:V87)=0,SUM(V82:V87)=3),CONCATENATE("3 SUPLENTES ",IF(F83="M","Masc.","Fem.")," Juntos"),""))</f>
        <v/>
      </c>
    </row>
    <row r="83" spans="1:28" ht="15.75" customHeight="1" x14ac:dyDescent="0.25">
      <c r="A83" s="45"/>
      <c r="B83" s="4">
        <f t="shared" ref="B83" si="125">IF(OR(COUNTA(C82:F82)&gt;0,COUNTA(C83:F83)&gt;0,G83="Registro vacío!!!"),CONCATENATE(R82,"-1"),0)</f>
        <v>0</v>
      </c>
      <c r="C83" s="8"/>
      <c r="D83" s="8"/>
      <c r="E83" s="8"/>
      <c r="F83" s="9"/>
      <c r="G83" s="67" t="str">
        <f>IF(AND(COUNTA(C84:F211)&gt;0,COUNTA(C83:F83)=0),"Registro vacío!!!",IF(COUNTA(C83:F83)=0,"",IF(T83=0,"Cédula NO VÁLIDA",IF(AND(COUNTA(C83:F83)&gt;0,COUNTA(C83:F83)&lt;4),"Registro INCOMPLETO"," "))))</f>
        <v/>
      </c>
      <c r="H83" s="129"/>
      <c r="I83" s="49"/>
      <c r="J83" s="87"/>
      <c r="K83" s="87"/>
      <c r="L83" s="87"/>
      <c r="M83" s="87"/>
      <c r="N83" s="87"/>
      <c r="O83" s="87"/>
      <c r="P83" s="87"/>
      <c r="R83" s="88"/>
      <c r="S83" s="88">
        <v>37</v>
      </c>
      <c r="T83" s="82" t="str">
        <f t="shared" si="108"/>
        <v/>
      </c>
      <c r="U83" s="82" t="str">
        <f t="shared" si="109"/>
        <v/>
      </c>
      <c r="V83" s="82" t="str">
        <f t="shared" si="106"/>
        <v/>
      </c>
      <c r="W83" s="82">
        <f t="shared" si="85"/>
        <v>0</v>
      </c>
      <c r="X83" s="82">
        <f t="shared" ref="X83:Y87" si="126">IF(R27&gt;0,IF(AA$82&lt;&gt;"",1,0),0)</f>
        <v>0</v>
      </c>
      <c r="Y83" s="82">
        <f t="shared" si="126"/>
        <v>0</v>
      </c>
      <c r="Z83" s="82">
        <f t="shared" si="110"/>
        <v>0</v>
      </c>
      <c r="AA83" s="132"/>
      <c r="AB83" s="132"/>
    </row>
    <row r="84" spans="1:28" ht="15.75" customHeight="1" x14ac:dyDescent="0.25">
      <c r="A84" s="45"/>
      <c r="B84" s="4">
        <f t="shared" ref="B84" si="127">IF(OR(B85&lt;&gt;0,G84="Registro vacío!!!"),R84,0)</f>
        <v>0</v>
      </c>
      <c r="C84" s="8"/>
      <c r="D84" s="8"/>
      <c r="E84" s="8"/>
      <c r="F84" s="9"/>
      <c r="G84" s="67" t="str">
        <f>IF(AND(COUNTA(C85:F211)&gt;0,COUNTA(C84:F84)=0),"Registro vacío!!!",IF(COUNTA(C84:F84)=0,"",IF(T84=0,"Cédula NO VÁLIDA",IF(AND(COUNTA(C84:F84)&gt;0,COUNTA(C84:F84)&lt;4),"Registro INCOMPLETO"," "))))</f>
        <v/>
      </c>
      <c r="H84" s="129"/>
      <c r="I84" s="49"/>
      <c r="J84" s="87"/>
      <c r="K84" s="87"/>
      <c r="L84" s="87"/>
      <c r="M84" s="87"/>
      <c r="N84" s="87"/>
      <c r="O84" s="87"/>
      <c r="P84" s="87"/>
      <c r="R84" s="88">
        <v>38</v>
      </c>
      <c r="S84" s="88"/>
      <c r="T84" s="82" t="str">
        <f t="shared" si="108"/>
        <v/>
      </c>
      <c r="U84" s="82" t="str">
        <f t="shared" si="109"/>
        <v/>
      </c>
      <c r="V84" s="82" t="str">
        <f t="shared" si="106"/>
        <v/>
      </c>
      <c r="W84" s="82">
        <f t="shared" si="85"/>
        <v>0</v>
      </c>
      <c r="X84" s="82">
        <f t="shared" si="126"/>
        <v>0</v>
      </c>
      <c r="Y84" s="82">
        <f t="shared" si="126"/>
        <v>0</v>
      </c>
      <c r="Z84" s="82">
        <f t="shared" si="110"/>
        <v>0</v>
      </c>
      <c r="AA84" s="132"/>
      <c r="AB84" s="132"/>
    </row>
    <row r="85" spans="1:28" ht="15.75" customHeight="1" x14ac:dyDescent="0.25">
      <c r="A85" s="45"/>
      <c r="B85" s="4">
        <f t="shared" ref="B85" si="128">IF(OR(COUNTA(C84:F84)&gt;0,COUNTA(C85:F85)&gt;0,G85="Registro vacío!!!"),CONCATENATE(R84,"-1"),0)</f>
        <v>0</v>
      </c>
      <c r="C85" s="8"/>
      <c r="D85" s="8"/>
      <c r="E85" s="8"/>
      <c r="F85" s="9"/>
      <c r="G85" s="67" t="str">
        <f>IF(AND(COUNTA(C86:F211)&gt;0,COUNTA(C85:F85)=0),"Registro vacío!!!",IF(COUNTA(C85:F85)=0,"",IF(T85=0,"Cédula NO VÁLIDA",IF(AND(COUNTA(C85:F85)&gt;0,COUNTA(C85:F85)&lt;4),"Registro INCOMPLETO"," "))))</f>
        <v/>
      </c>
      <c r="H85" s="129"/>
      <c r="I85" s="49"/>
      <c r="J85" s="87"/>
      <c r="K85" s="87"/>
      <c r="L85" s="87"/>
      <c r="M85" s="87"/>
      <c r="N85" s="87"/>
      <c r="O85" s="87"/>
      <c r="P85" s="87"/>
      <c r="R85" s="88"/>
      <c r="S85" s="88">
        <v>38</v>
      </c>
      <c r="T85" s="82" t="str">
        <f t="shared" si="108"/>
        <v/>
      </c>
      <c r="U85" s="82" t="str">
        <f t="shared" si="109"/>
        <v/>
      </c>
      <c r="V85" s="82" t="str">
        <f t="shared" si="106"/>
        <v/>
      </c>
      <c r="W85" s="82">
        <f t="shared" si="85"/>
        <v>0</v>
      </c>
      <c r="X85" s="82">
        <f t="shared" si="126"/>
        <v>0</v>
      </c>
      <c r="Y85" s="82">
        <f t="shared" si="126"/>
        <v>0</v>
      </c>
      <c r="Z85" s="82">
        <f t="shared" si="110"/>
        <v>0</v>
      </c>
      <c r="AA85" s="132"/>
      <c r="AB85" s="132"/>
    </row>
    <row r="86" spans="1:28" ht="15.75" customHeight="1" x14ac:dyDescent="0.25">
      <c r="A86" s="45"/>
      <c r="B86" s="4">
        <f t="shared" ref="B86" si="129">IF(OR(B87&lt;&gt;0,G86="Registro vacío!!!"),R86,0)</f>
        <v>0</v>
      </c>
      <c r="C86" s="8"/>
      <c r="D86" s="8"/>
      <c r="E86" s="8"/>
      <c r="F86" s="9"/>
      <c r="G86" s="67" t="str">
        <f>IF(AND(COUNTA(C87:F211)&gt;0,COUNTA(C86:F86)=0),"Registro vacío!!!",IF(COUNTA(C86:F86)=0,"",IF(T86=0,"Cédula NO VÁLIDA",IF(AND(COUNTA(C86:F86)&gt;0,COUNTA(C86:F86)&lt;4),"Registro INCOMPLETO"," "))))</f>
        <v/>
      </c>
      <c r="H86" s="129"/>
      <c r="I86" s="49"/>
      <c r="J86" s="87"/>
      <c r="K86" s="87"/>
      <c r="L86" s="87"/>
      <c r="M86" s="87"/>
      <c r="N86" s="87"/>
      <c r="O86" s="87"/>
      <c r="P86" s="87"/>
      <c r="R86" s="88">
        <v>39</v>
      </c>
      <c r="S86" s="88"/>
      <c r="T86" s="82" t="str">
        <f t="shared" si="108"/>
        <v/>
      </c>
      <c r="U86" s="82" t="str">
        <f t="shared" si="109"/>
        <v/>
      </c>
      <c r="V86" s="82" t="str">
        <f t="shared" si="106"/>
        <v/>
      </c>
      <c r="W86" s="82">
        <f t="shared" si="85"/>
        <v>0</v>
      </c>
      <c r="X86" s="82">
        <f t="shared" si="126"/>
        <v>0</v>
      </c>
      <c r="Y86" s="82">
        <f t="shared" si="126"/>
        <v>0</v>
      </c>
      <c r="Z86" s="82">
        <f t="shared" si="110"/>
        <v>0</v>
      </c>
      <c r="AA86" s="132"/>
      <c r="AB86" s="132"/>
    </row>
    <row r="87" spans="1:28" ht="15.75" customHeight="1" x14ac:dyDescent="0.25">
      <c r="A87" s="45"/>
      <c r="B87" s="4">
        <f t="shared" ref="B87" si="130">IF(OR(COUNTA(C86:F86)&gt;0,COUNTA(C87:F87)&gt;0,G87="Registro vacío!!!"),CONCATENATE(R86,"-1"),0)</f>
        <v>0</v>
      </c>
      <c r="C87" s="8"/>
      <c r="D87" s="8"/>
      <c r="E87" s="8"/>
      <c r="F87" s="9"/>
      <c r="G87" s="67" t="str">
        <f>IF(AND(COUNTA(C88:F211)&gt;0,COUNTA(C87:F87)=0),"Registro vacío!!!",IF(COUNTA(C87:F87)=0,"",IF(T87=0,"Cédula NO VÁLIDA",IF(AND(COUNTA(C87:F87)&gt;0,COUNTA(C87:F87)&lt;4),"Registro INCOMPLETO"," "))))</f>
        <v/>
      </c>
      <c r="H87" s="129"/>
      <c r="I87" s="49"/>
      <c r="J87" s="87"/>
      <c r="K87" s="87"/>
      <c r="L87" s="87"/>
      <c r="M87" s="87"/>
      <c r="N87" s="87"/>
      <c r="O87" s="87"/>
      <c r="P87" s="87"/>
      <c r="R87" s="88"/>
      <c r="S87" s="88">
        <v>39</v>
      </c>
      <c r="T87" s="82" t="str">
        <f t="shared" si="108"/>
        <v/>
      </c>
      <c r="U87" s="82" t="str">
        <f t="shared" si="109"/>
        <v/>
      </c>
      <c r="V87" s="82" t="str">
        <f t="shared" si="106"/>
        <v/>
      </c>
      <c r="W87" s="82">
        <f t="shared" si="85"/>
        <v>0</v>
      </c>
      <c r="X87" s="82">
        <f t="shared" si="126"/>
        <v>0</v>
      </c>
      <c r="Y87" s="82">
        <f t="shared" si="126"/>
        <v>0</v>
      </c>
      <c r="Z87" s="82">
        <f t="shared" si="110"/>
        <v>0</v>
      </c>
      <c r="AA87" s="132"/>
      <c r="AB87" s="132"/>
    </row>
    <row r="88" spans="1:28" ht="15.75" customHeight="1" x14ac:dyDescent="0.25">
      <c r="A88" s="45"/>
      <c r="B88" s="4">
        <f t="shared" ref="B88" si="131">IF(OR(B89&lt;&gt;0,G88="Registro vacío!!!"),R88,0)</f>
        <v>0</v>
      </c>
      <c r="C88" s="8"/>
      <c r="D88" s="8"/>
      <c r="E88" s="8"/>
      <c r="F88" s="9"/>
      <c r="G88" s="67" t="str">
        <f>IF(AND(COUNTA(C89:F211)&gt;0,COUNTA(C88:F88)=0),"Registro vacío!!!",IF(COUNTA(C88:F88)=0,"",IF(T88=0,"Cédula NO VÁLIDA",IF(AND(COUNTA(C88:F88)&gt;0,COUNTA(C88:F88)&lt;4),"Registro INCOMPLETO"," "))))</f>
        <v/>
      </c>
      <c r="H88" s="129" t="str">
        <f t="shared" ref="H88" si="132">CONCATENATE(AA88,AB88)</f>
        <v/>
      </c>
      <c r="I88" s="49"/>
      <c r="J88" s="87"/>
      <c r="K88" s="87"/>
      <c r="L88" s="87"/>
      <c r="M88" s="87"/>
      <c r="N88" s="87"/>
      <c r="O88" s="87"/>
      <c r="P88" s="87"/>
      <c r="R88" s="88">
        <v>40</v>
      </c>
      <c r="S88" s="88"/>
      <c r="T88" s="82" t="str">
        <f t="shared" si="108"/>
        <v/>
      </c>
      <c r="U88" s="82" t="str">
        <f t="shared" si="109"/>
        <v/>
      </c>
      <c r="V88" s="82" t="str">
        <f t="shared" si="106"/>
        <v/>
      </c>
      <c r="W88" s="82">
        <f t="shared" si="85"/>
        <v>0</v>
      </c>
      <c r="X88" s="82">
        <f>IF(R26&gt;0,IF(AA$88&lt;&gt;"",1,0),0)</f>
        <v>0</v>
      </c>
      <c r="Y88" s="82">
        <f>IF(S26&gt;0,IF(AB$88&lt;&gt;"",1,0),0)</f>
        <v>0</v>
      </c>
      <c r="Z88" s="82">
        <f t="shared" si="110"/>
        <v>0</v>
      </c>
      <c r="AA88" s="132" t="str">
        <f t="shared" ref="AA88" si="133">IF(COUNTIF(U88:U93,"&gt;-1")&lt;3,"",IF(OR(SUM(U88:U93)=0,SUM(U88:U93)=3),CONCATENATE("3 TITULARES  ",IF(F88="M","Masc.","Fem."), " Juntos          "),""))</f>
        <v/>
      </c>
      <c r="AB88" s="132" t="str">
        <f t="shared" ref="AB88" si="134">IF(COUNTIF(V88:V93,"&gt;-1")&lt;3,"",IF(OR(SUM(V88:V93)=0,SUM(V88:V93)=3),CONCATENATE("3 SUPLENTES ",IF(F89="M","Masc.","Fem.")," Juntos"),""))</f>
        <v/>
      </c>
    </row>
    <row r="89" spans="1:28" ht="15.75" customHeight="1" x14ac:dyDescent="0.25">
      <c r="A89" s="45"/>
      <c r="B89" s="4">
        <f t="shared" ref="B89" si="135">IF(OR(COUNTA(C88:F88)&gt;0,COUNTA(C89:F89)&gt;0,G89="Registro vacío!!!"),CONCATENATE(R88,"-1"),0)</f>
        <v>0</v>
      </c>
      <c r="C89" s="8"/>
      <c r="D89" s="8"/>
      <c r="E89" s="8"/>
      <c r="F89" s="9"/>
      <c r="G89" s="67" t="str">
        <f>IF(AND(COUNTA(C90:F211)&gt;0,COUNTA(C89:F89)=0),"Registro vacío!!!",IF(COUNTA(C89:F89)=0,"",IF(T89=0,"Cédula NO VÁLIDA",IF(AND(COUNTA(C89:F89)&gt;0,COUNTA(C89:F89)&lt;4),"Registro INCOMPLETO"," "))))</f>
        <v/>
      </c>
      <c r="H89" s="129"/>
      <c r="I89" s="49"/>
      <c r="J89" s="87"/>
      <c r="K89" s="87"/>
      <c r="L89" s="87"/>
      <c r="M89" s="87"/>
      <c r="N89" s="87"/>
      <c r="O89" s="87"/>
      <c r="P89" s="87"/>
      <c r="R89" s="88"/>
      <c r="S89" s="88">
        <v>40</v>
      </c>
      <c r="T89" s="82" t="str">
        <f t="shared" si="108"/>
        <v/>
      </c>
      <c r="U89" s="82" t="str">
        <f t="shared" si="109"/>
        <v/>
      </c>
      <c r="V89" s="82" t="str">
        <f t="shared" si="106"/>
        <v/>
      </c>
      <c r="W89" s="82">
        <f t="shared" si="85"/>
        <v>0</v>
      </c>
      <c r="X89" s="82">
        <f t="shared" ref="X89:Y93" si="136">IF(R27&gt;0,IF(AA$88&lt;&gt;"",1,0),0)</f>
        <v>0</v>
      </c>
      <c r="Y89" s="82">
        <f t="shared" si="136"/>
        <v>0</v>
      </c>
      <c r="Z89" s="82">
        <f t="shared" si="110"/>
        <v>0</v>
      </c>
      <c r="AA89" s="132"/>
      <c r="AB89" s="132"/>
    </row>
    <row r="90" spans="1:28" ht="15.75" customHeight="1" x14ac:dyDescent="0.25">
      <c r="A90" s="45"/>
      <c r="B90" s="4">
        <f t="shared" ref="B90" si="137">IF(OR(B91&lt;&gt;0,G90="Registro vacío!!!"),R90,0)</f>
        <v>0</v>
      </c>
      <c r="C90" s="8"/>
      <c r="D90" s="8"/>
      <c r="E90" s="8"/>
      <c r="F90" s="9"/>
      <c r="G90" s="67" t="str">
        <f>IF(AND(COUNTA(C91:F211)&gt;0,COUNTA(C90:F90)=0),"Registro vacío!!!",IF(COUNTA(C90:F90)=0,"",IF(T90=0,"Cédula NO VÁLIDA",IF(AND(COUNTA(C90:F90)&gt;0,COUNTA(C90:F90)&lt;4),"Registro INCOMPLETO"," "))))</f>
        <v/>
      </c>
      <c r="H90" s="129"/>
      <c r="I90" s="49"/>
      <c r="J90" s="87"/>
      <c r="K90" s="87"/>
      <c r="L90" s="87"/>
      <c r="M90" s="87"/>
      <c r="N90" s="87"/>
      <c r="O90" s="87"/>
      <c r="P90" s="87"/>
      <c r="R90" s="88">
        <v>41</v>
      </c>
      <c r="S90" s="88"/>
      <c r="T90" s="82" t="str">
        <f t="shared" si="108"/>
        <v/>
      </c>
      <c r="U90" s="82" t="str">
        <f t="shared" si="109"/>
        <v/>
      </c>
      <c r="V90" s="82" t="str">
        <f t="shared" si="106"/>
        <v/>
      </c>
      <c r="W90" s="82">
        <f t="shared" si="85"/>
        <v>0</v>
      </c>
      <c r="X90" s="82">
        <f t="shared" si="136"/>
        <v>0</v>
      </c>
      <c r="Y90" s="82">
        <f t="shared" si="136"/>
        <v>0</v>
      </c>
      <c r="Z90" s="82">
        <f t="shared" si="110"/>
        <v>0</v>
      </c>
      <c r="AA90" s="132"/>
      <c r="AB90" s="132"/>
    </row>
    <row r="91" spans="1:28" ht="15.75" customHeight="1" x14ac:dyDescent="0.25">
      <c r="A91" s="45"/>
      <c r="B91" s="4">
        <f t="shared" ref="B91" si="138">IF(OR(COUNTA(C90:F90)&gt;0,COUNTA(C91:F91)&gt;0,G91="Registro vacío!!!"),CONCATENATE(R90,"-1"),0)</f>
        <v>0</v>
      </c>
      <c r="C91" s="8"/>
      <c r="D91" s="8"/>
      <c r="E91" s="8"/>
      <c r="F91" s="9"/>
      <c r="G91" s="67" t="str">
        <f>IF(AND(COUNTA(C92:F211)&gt;0,COUNTA(C91:F91)=0),"Registro vacío!!!",IF(COUNTA(C91:F91)=0,"",IF(T91=0,"Cédula NO VÁLIDA",IF(AND(COUNTA(C91:F91)&gt;0,COUNTA(C91:F91)&lt;4),"Registro INCOMPLETO"," "))))</f>
        <v/>
      </c>
      <c r="H91" s="129"/>
      <c r="I91" s="49"/>
      <c r="J91" s="87"/>
      <c r="K91" s="87"/>
      <c r="L91" s="87"/>
      <c r="M91" s="87"/>
      <c r="N91" s="87"/>
      <c r="O91" s="87"/>
      <c r="P91" s="87"/>
      <c r="R91" s="88"/>
      <c r="S91" s="88">
        <v>41</v>
      </c>
      <c r="T91" s="82" t="str">
        <f t="shared" si="108"/>
        <v/>
      </c>
      <c r="U91" s="82" t="str">
        <f t="shared" si="109"/>
        <v/>
      </c>
      <c r="V91" s="82" t="str">
        <f t="shared" si="106"/>
        <v/>
      </c>
      <c r="W91" s="82">
        <f t="shared" si="85"/>
        <v>0</v>
      </c>
      <c r="X91" s="82">
        <f t="shared" si="136"/>
        <v>0</v>
      </c>
      <c r="Y91" s="82">
        <f t="shared" si="136"/>
        <v>0</v>
      </c>
      <c r="Z91" s="82">
        <f t="shared" si="110"/>
        <v>0</v>
      </c>
      <c r="AA91" s="132"/>
      <c r="AB91" s="132"/>
    </row>
    <row r="92" spans="1:28" ht="15.75" customHeight="1" x14ac:dyDescent="0.25">
      <c r="A92" s="45"/>
      <c r="B92" s="4">
        <f t="shared" ref="B92" si="139">IF(OR(B93&lt;&gt;0,G92="Registro vacío!!!"),R92,0)</f>
        <v>0</v>
      </c>
      <c r="C92" s="8"/>
      <c r="D92" s="8"/>
      <c r="E92" s="8"/>
      <c r="F92" s="9"/>
      <c r="G92" s="67" t="str">
        <f>IF(AND(COUNTA(C93:F211)&gt;0,COUNTA(C92:F92)=0),"Registro vacío!!!",IF(COUNTA(C92:F92)=0,"",IF(T92=0,"Cédula NO VÁLIDA",IF(AND(COUNTA(C92:F92)&gt;0,COUNTA(C92:F92)&lt;4),"Registro INCOMPLETO"," "))))</f>
        <v/>
      </c>
      <c r="H92" s="129"/>
      <c r="I92" s="49"/>
      <c r="J92" s="87"/>
      <c r="K92" s="87"/>
      <c r="L92" s="87"/>
      <c r="M92" s="87"/>
      <c r="N92" s="87"/>
      <c r="O92" s="87"/>
      <c r="P92" s="87"/>
      <c r="R92" s="88">
        <v>42</v>
      </c>
      <c r="S92" s="88"/>
      <c r="T92" s="82" t="str">
        <f t="shared" si="108"/>
        <v/>
      </c>
      <c r="U92" s="82" t="str">
        <f t="shared" si="109"/>
        <v/>
      </c>
      <c r="V92" s="82" t="str">
        <f t="shared" si="106"/>
        <v/>
      </c>
      <c r="W92" s="82">
        <f t="shared" si="85"/>
        <v>0</v>
      </c>
      <c r="X92" s="82">
        <f t="shared" si="136"/>
        <v>0</v>
      </c>
      <c r="Y92" s="82">
        <f t="shared" si="136"/>
        <v>0</v>
      </c>
      <c r="Z92" s="82">
        <f t="shared" si="110"/>
        <v>0</v>
      </c>
      <c r="AA92" s="132"/>
      <c r="AB92" s="132"/>
    </row>
    <row r="93" spans="1:28" ht="15.75" customHeight="1" x14ac:dyDescent="0.25">
      <c r="A93" s="45"/>
      <c r="B93" s="4">
        <f t="shared" ref="B93" si="140">IF(OR(COUNTA(C92:F92)&gt;0,COUNTA(C93:F93)&gt;0,G93="Registro vacío!!!"),CONCATENATE(R92,"-1"),0)</f>
        <v>0</v>
      </c>
      <c r="C93" s="8"/>
      <c r="D93" s="8"/>
      <c r="E93" s="8"/>
      <c r="F93" s="9"/>
      <c r="G93" s="67" t="str">
        <f>IF(AND(COUNTA(C94:F211)&gt;0,COUNTA(C93:F93)=0),"Registro vacío!!!",IF(COUNTA(C93:F93)=0,"",IF(T93=0,"Cédula NO VÁLIDA",IF(AND(COUNTA(C93:F93)&gt;0,COUNTA(C93:F93)&lt;4),"Registro INCOMPLETO"," "))))</f>
        <v/>
      </c>
      <c r="H93" s="129"/>
      <c r="I93" s="49"/>
      <c r="J93" s="87"/>
      <c r="K93" s="87"/>
      <c r="L93" s="87"/>
      <c r="M93" s="87"/>
      <c r="N93" s="87"/>
      <c r="O93" s="87"/>
      <c r="P93" s="87"/>
      <c r="R93" s="88"/>
      <c r="S93" s="88">
        <v>42</v>
      </c>
      <c r="T93" s="82" t="str">
        <f t="shared" si="108"/>
        <v/>
      </c>
      <c r="U93" s="82" t="str">
        <f t="shared" si="109"/>
        <v/>
      </c>
      <c r="V93" s="82" t="str">
        <f t="shared" si="106"/>
        <v/>
      </c>
      <c r="W93" s="82">
        <f t="shared" si="85"/>
        <v>0</v>
      </c>
      <c r="X93" s="82">
        <f t="shared" si="136"/>
        <v>0</v>
      </c>
      <c r="Y93" s="82">
        <f t="shared" si="136"/>
        <v>0</v>
      </c>
      <c r="Z93" s="82">
        <f t="shared" si="110"/>
        <v>0</v>
      </c>
      <c r="AA93" s="132"/>
      <c r="AB93" s="132"/>
    </row>
    <row r="94" spans="1:28" ht="15.75" customHeight="1" x14ac:dyDescent="0.25">
      <c r="A94" s="45"/>
      <c r="B94" s="4">
        <f t="shared" ref="B94" si="141">IF(OR(B95&lt;&gt;0,G94="Registro vacío!!!"),R94,0)</f>
        <v>0</v>
      </c>
      <c r="C94" s="8"/>
      <c r="D94" s="8"/>
      <c r="E94" s="8"/>
      <c r="F94" s="9"/>
      <c r="G94" s="67" t="str">
        <f>IF(AND(COUNTA(C95:F211)&gt;0,COUNTA(C94:F94)=0),"Registro vacío!!!",IF(COUNTA(C94:F94)=0,"",IF(T94=0,"Cédula NO VÁLIDA",IF(AND(COUNTA(C94:F94)&gt;0,COUNTA(C94:F94)&lt;4),"Registro INCOMPLETO"," "))))</f>
        <v/>
      </c>
      <c r="H94" s="129" t="str">
        <f t="shared" ref="H94" si="142">CONCATENATE(AA94,AB94)</f>
        <v/>
      </c>
      <c r="I94" s="49"/>
      <c r="J94" s="87"/>
      <c r="K94" s="87"/>
      <c r="L94" s="87"/>
      <c r="M94" s="87"/>
      <c r="N94" s="87"/>
      <c r="O94" s="87"/>
      <c r="P94" s="87"/>
      <c r="R94" s="88">
        <v>43</v>
      </c>
      <c r="S94" s="88"/>
      <c r="T94" s="82" t="str">
        <f t="shared" si="108"/>
        <v/>
      </c>
      <c r="U94" s="82" t="str">
        <f t="shared" si="109"/>
        <v/>
      </c>
      <c r="V94" s="82" t="str">
        <f t="shared" si="106"/>
        <v/>
      </c>
      <c r="W94" s="82">
        <f t="shared" si="85"/>
        <v>0</v>
      </c>
      <c r="X94" s="82">
        <f>IF(R26&gt;0,IF(AA$94&lt;&gt;"",1,0),0)</f>
        <v>0</v>
      </c>
      <c r="Y94" s="82">
        <f>IF(S26&gt;0,IF(AB$94&lt;&gt;"",1,0),0)</f>
        <v>0</v>
      </c>
      <c r="Z94" s="82">
        <f t="shared" si="110"/>
        <v>0</v>
      </c>
      <c r="AA94" s="132" t="str">
        <f t="shared" ref="AA94" si="143">IF(COUNTIF(U94:U99,"&gt;-1")&lt;3,"",IF(OR(SUM(U94:U99)=0,SUM(U94:U99)=3),CONCATENATE("3 TITULARES  ",IF(F94="M","Masc.","Fem."), " Juntos          "),""))</f>
        <v/>
      </c>
      <c r="AB94" s="132" t="str">
        <f t="shared" ref="AB94" si="144">IF(COUNTIF(V94:V99,"&gt;-1")&lt;3,"",IF(OR(SUM(V94:V99)=0,SUM(V94:V99)=3),CONCATENATE("3 SUPLENTES ",IF(F95="M","Masc.","Fem.")," Juntos"),""))</f>
        <v/>
      </c>
    </row>
    <row r="95" spans="1:28" ht="15.75" customHeight="1" x14ac:dyDescent="0.25">
      <c r="A95" s="45"/>
      <c r="B95" s="4">
        <f t="shared" ref="B95" si="145">IF(OR(COUNTA(C94:F94)&gt;0,COUNTA(C95:F95)&gt;0,G95="Registro vacío!!!"),CONCATENATE(R94,"-1"),0)</f>
        <v>0</v>
      </c>
      <c r="C95" s="8"/>
      <c r="D95" s="8"/>
      <c r="E95" s="8"/>
      <c r="F95" s="9"/>
      <c r="G95" s="67" t="str">
        <f>IF(AND(COUNTA(C96:F211)&gt;0,COUNTA(C95:F95)=0),"Registro vacío!!!",IF(COUNTA(C95:F95)=0,"",IF(T95=0,"Cédula NO VÁLIDA",IF(AND(COUNTA(C95:F95)&gt;0,COUNTA(C95:F95)&lt;4),"Registro INCOMPLETO"," "))))</f>
        <v/>
      </c>
      <c r="H95" s="129"/>
      <c r="I95" s="49"/>
      <c r="J95" s="87"/>
      <c r="K95" s="87"/>
      <c r="L95" s="87"/>
      <c r="M95" s="87"/>
      <c r="N95" s="87"/>
      <c r="O95" s="87"/>
      <c r="P95" s="87"/>
      <c r="R95" s="88"/>
      <c r="S95" s="88">
        <v>43</v>
      </c>
      <c r="T95" s="82" t="str">
        <f t="shared" si="108"/>
        <v/>
      </c>
      <c r="U95" s="82" t="str">
        <f t="shared" si="109"/>
        <v/>
      </c>
      <c r="V95" s="82" t="str">
        <f t="shared" si="106"/>
        <v/>
      </c>
      <c r="W95" s="82">
        <f t="shared" si="85"/>
        <v>0</v>
      </c>
      <c r="X95" s="82">
        <f t="shared" ref="X95:Y99" si="146">IF(R27&gt;0,IF(AA$94&lt;&gt;"",1,0),0)</f>
        <v>0</v>
      </c>
      <c r="Y95" s="82">
        <f t="shared" si="146"/>
        <v>0</v>
      </c>
      <c r="Z95" s="82">
        <f t="shared" si="110"/>
        <v>0</v>
      </c>
      <c r="AA95" s="132"/>
      <c r="AB95" s="132"/>
    </row>
    <row r="96" spans="1:28" ht="15.75" customHeight="1" x14ac:dyDescent="0.25">
      <c r="A96" s="45"/>
      <c r="B96" s="4">
        <f t="shared" ref="B96" si="147">IF(OR(B97&lt;&gt;0,G96="Registro vacío!!!"),R96,0)</f>
        <v>0</v>
      </c>
      <c r="C96" s="8"/>
      <c r="D96" s="8"/>
      <c r="E96" s="8"/>
      <c r="F96" s="9"/>
      <c r="G96" s="67" t="str">
        <f>IF(AND(COUNTA(C97:F211)&gt;0,COUNTA(C96:F96)=0),"Registro vacío!!!",IF(COUNTA(C96:F96)=0,"",IF(T96=0,"Cédula NO VÁLIDA",IF(AND(COUNTA(C96:F96)&gt;0,COUNTA(C96:F96)&lt;4),"Registro INCOMPLETO"," "))))</f>
        <v/>
      </c>
      <c r="H96" s="129"/>
      <c r="I96" s="49"/>
      <c r="J96" s="87"/>
      <c r="K96" s="87"/>
      <c r="L96" s="87"/>
      <c r="M96" s="87"/>
      <c r="N96" s="87"/>
      <c r="O96" s="87"/>
      <c r="P96" s="87"/>
      <c r="R96" s="88">
        <v>44</v>
      </c>
      <c r="S96" s="88"/>
      <c r="T96" s="82" t="str">
        <f t="shared" si="108"/>
        <v/>
      </c>
      <c r="U96" s="82" t="str">
        <f t="shared" si="109"/>
        <v/>
      </c>
      <c r="V96" s="82" t="str">
        <f t="shared" si="106"/>
        <v/>
      </c>
      <c r="W96" s="82">
        <f t="shared" si="85"/>
        <v>0</v>
      </c>
      <c r="X96" s="82">
        <f t="shared" si="146"/>
        <v>0</v>
      </c>
      <c r="Y96" s="82">
        <f t="shared" si="146"/>
        <v>0</v>
      </c>
      <c r="Z96" s="82">
        <f t="shared" si="110"/>
        <v>0</v>
      </c>
      <c r="AA96" s="132"/>
      <c r="AB96" s="132"/>
    </row>
    <row r="97" spans="1:28" ht="15.75" customHeight="1" x14ac:dyDescent="0.25">
      <c r="A97" s="45"/>
      <c r="B97" s="4">
        <f t="shared" ref="B97" si="148">IF(OR(COUNTA(C96:F96)&gt;0,COUNTA(C97:F97)&gt;0,G97="Registro vacío!!!"),CONCATENATE(R96,"-1"),0)</f>
        <v>0</v>
      </c>
      <c r="C97" s="8"/>
      <c r="D97" s="8"/>
      <c r="E97" s="8"/>
      <c r="F97" s="9"/>
      <c r="G97" s="67" t="str">
        <f>IF(AND(COUNTA(C98:F211)&gt;0,COUNTA(C97:F97)=0),"Registro vacío!!!",IF(COUNTA(C97:F97)=0,"",IF(T97=0,"Cédula NO VÁLIDA",IF(AND(COUNTA(C97:F97)&gt;0,COUNTA(C97:F97)&lt;4),"Registro INCOMPLETO"," "))))</f>
        <v/>
      </c>
      <c r="H97" s="129"/>
      <c r="I97" s="49"/>
      <c r="J97" s="87"/>
      <c r="K97" s="87"/>
      <c r="L97" s="87"/>
      <c r="M97" s="87"/>
      <c r="N97" s="87"/>
      <c r="O97" s="87"/>
      <c r="P97" s="87"/>
      <c r="R97" s="88"/>
      <c r="S97" s="88">
        <v>44</v>
      </c>
      <c r="T97" s="82" t="str">
        <f t="shared" si="108"/>
        <v/>
      </c>
      <c r="U97" s="82" t="str">
        <f t="shared" si="109"/>
        <v/>
      </c>
      <c r="V97" s="82" t="str">
        <f t="shared" si="106"/>
        <v/>
      </c>
      <c r="W97" s="82">
        <f t="shared" si="85"/>
        <v>0</v>
      </c>
      <c r="X97" s="82">
        <f t="shared" si="146"/>
        <v>0</v>
      </c>
      <c r="Y97" s="82">
        <f t="shared" si="146"/>
        <v>0</v>
      </c>
      <c r="Z97" s="82">
        <f t="shared" si="110"/>
        <v>0</v>
      </c>
      <c r="AA97" s="132"/>
      <c r="AB97" s="132"/>
    </row>
    <row r="98" spans="1:28" ht="15.75" customHeight="1" x14ac:dyDescent="0.25">
      <c r="A98" s="45"/>
      <c r="B98" s="4">
        <f t="shared" ref="B98" si="149">IF(OR(B99&lt;&gt;0,G98="Registro vacío!!!"),R98,0)</f>
        <v>0</v>
      </c>
      <c r="C98" s="8"/>
      <c r="D98" s="8"/>
      <c r="E98" s="8"/>
      <c r="F98" s="9"/>
      <c r="G98" s="67" t="str">
        <f>IF(AND(COUNTA(C99:F211)&gt;0,COUNTA(C98:F98)=0),"Registro vacío!!!",IF(COUNTA(C98:F98)=0,"",IF(T98=0,"Cédula NO VÁLIDA",IF(AND(COUNTA(C98:F98)&gt;0,COUNTA(C98:F98)&lt;4),"Registro INCOMPLETO"," "))))</f>
        <v/>
      </c>
      <c r="H98" s="129"/>
      <c r="I98" s="49"/>
      <c r="J98" s="87"/>
      <c r="K98" s="87"/>
      <c r="L98" s="87"/>
      <c r="M98" s="87"/>
      <c r="N98" s="87"/>
      <c r="O98" s="87"/>
      <c r="P98" s="87"/>
      <c r="R98" s="88">
        <v>45</v>
      </c>
      <c r="S98" s="88"/>
      <c r="T98" s="82" t="str">
        <f t="shared" si="108"/>
        <v/>
      </c>
      <c r="U98" s="82" t="str">
        <f t="shared" si="109"/>
        <v/>
      </c>
      <c r="V98" s="82" t="str">
        <f t="shared" si="106"/>
        <v/>
      </c>
      <c r="W98" s="82">
        <f t="shared" si="85"/>
        <v>0</v>
      </c>
      <c r="X98" s="82">
        <f t="shared" si="146"/>
        <v>0</v>
      </c>
      <c r="Y98" s="82">
        <f t="shared" si="146"/>
        <v>0</v>
      </c>
      <c r="Z98" s="82">
        <f t="shared" si="110"/>
        <v>0</v>
      </c>
      <c r="AA98" s="132"/>
      <c r="AB98" s="132"/>
    </row>
    <row r="99" spans="1:28" ht="15.75" customHeight="1" x14ac:dyDescent="0.25">
      <c r="A99" s="45"/>
      <c r="B99" s="4">
        <f t="shared" ref="B99" si="150">IF(OR(COUNTA(C98:F98)&gt;0,COUNTA(C99:F99)&gt;0,G99="Registro vacío!!!"),CONCATENATE(R98,"-1"),0)</f>
        <v>0</v>
      </c>
      <c r="C99" s="8"/>
      <c r="D99" s="8"/>
      <c r="E99" s="8"/>
      <c r="F99" s="9"/>
      <c r="G99" s="67" t="str">
        <f>IF(AND(COUNTA(C100:F211)&gt;0,COUNTA(C99:F99)=0),"Registro vacío!!!",IF(COUNTA(C99:F99)=0,"",IF(T99=0,"Cédula NO VÁLIDA",IF(AND(COUNTA(C99:F99)&gt;0,COUNTA(C99:F99)&lt;4),"Registro INCOMPLETO"," "))))</f>
        <v/>
      </c>
      <c r="H99" s="129"/>
      <c r="I99" s="49"/>
      <c r="J99" s="87"/>
      <c r="K99" s="87"/>
      <c r="L99" s="87"/>
      <c r="M99" s="87"/>
      <c r="N99" s="87"/>
      <c r="O99" s="87"/>
      <c r="P99" s="87"/>
      <c r="R99" s="88"/>
      <c r="S99" s="88">
        <v>45</v>
      </c>
      <c r="T99" s="82" t="str">
        <f t="shared" si="108"/>
        <v/>
      </c>
      <c r="U99" s="82" t="str">
        <f t="shared" si="109"/>
        <v/>
      </c>
      <c r="V99" s="82" t="str">
        <f t="shared" si="106"/>
        <v/>
      </c>
      <c r="W99" s="82">
        <f t="shared" si="85"/>
        <v>0</v>
      </c>
      <c r="X99" s="82">
        <f t="shared" si="146"/>
        <v>0</v>
      </c>
      <c r="Y99" s="82">
        <f t="shared" si="146"/>
        <v>0</v>
      </c>
      <c r="Z99" s="82">
        <f t="shared" si="110"/>
        <v>0</v>
      </c>
      <c r="AA99" s="132"/>
      <c r="AB99" s="132"/>
    </row>
    <row r="100" spans="1:28" ht="15.75" customHeight="1" x14ac:dyDescent="0.25">
      <c r="A100" s="45"/>
      <c r="B100" s="4">
        <f t="shared" ref="B100" si="151">IF(OR(B101&lt;&gt;0,G100="Registro vacío!!!"),R100,0)</f>
        <v>0</v>
      </c>
      <c r="C100" s="8"/>
      <c r="D100" s="8"/>
      <c r="E100" s="8"/>
      <c r="F100" s="9"/>
      <c r="G100" s="67" t="str">
        <f>IF(AND(COUNTA(C101:F211)&gt;0,COUNTA(C100:F100)=0),"Registro vacío!!!",IF(COUNTA(C100:F100)=0,"",IF(T100=0,"Cédula NO VÁLIDA",IF(AND(COUNTA(C100:F100)&gt;0,COUNTA(C100:F100)&lt;4),"Registro INCOMPLETO"," "))))</f>
        <v/>
      </c>
      <c r="H100" s="129" t="str">
        <f t="shared" ref="H100" si="152">CONCATENATE(AA100,AB100)</f>
        <v/>
      </c>
      <c r="I100" s="49"/>
      <c r="J100" s="87"/>
      <c r="K100" s="87"/>
      <c r="L100" s="87"/>
      <c r="M100" s="87"/>
      <c r="N100" s="87"/>
      <c r="O100" s="87"/>
      <c r="P100" s="87"/>
      <c r="R100" s="88">
        <v>46</v>
      </c>
      <c r="S100" s="88"/>
      <c r="T100" s="82" t="str">
        <f t="shared" si="108"/>
        <v/>
      </c>
      <c r="U100" s="82" t="str">
        <f t="shared" si="109"/>
        <v/>
      </c>
      <c r="V100" s="82" t="str">
        <f t="shared" si="106"/>
        <v/>
      </c>
      <c r="W100" s="82">
        <f t="shared" si="85"/>
        <v>0</v>
      </c>
      <c r="X100" s="82">
        <f>IF(R26&gt;0,IF(AA$100&lt;&gt;"",1,0),0)</f>
        <v>0</v>
      </c>
      <c r="Y100" s="82">
        <f>IF(S26&gt;0,IF(AB$100&lt;&gt;"",1,0),0)</f>
        <v>0</v>
      </c>
      <c r="Z100" s="82">
        <f t="shared" si="110"/>
        <v>0</v>
      </c>
      <c r="AA100" s="132" t="str">
        <f t="shared" ref="AA100" si="153">IF(COUNTIF(U100:U105,"&gt;-1")&lt;3,"",IF(OR(SUM(U100:U105)=0,SUM(U100:U105)=3),CONCATENATE("3 TITULARES  ",IF(F100="M","Masc.","Fem."), " Juntos          "),""))</f>
        <v/>
      </c>
      <c r="AB100" s="132" t="str">
        <f t="shared" ref="AB100" si="154">IF(COUNTIF(V100:V105,"&gt;-1")&lt;3,"",IF(OR(SUM(V100:V105)=0,SUM(V100:V105)=3),CONCATENATE("3 SUPLENTES ",IF(F101="M","Masc.","Fem.")," Juntos"),""))</f>
        <v/>
      </c>
    </row>
    <row r="101" spans="1:28" ht="15.75" customHeight="1" x14ac:dyDescent="0.25">
      <c r="A101" s="45"/>
      <c r="B101" s="4">
        <f t="shared" ref="B101" si="155">IF(OR(COUNTA(C100:F100)&gt;0,COUNTA(C101:F101)&gt;0,G101="Registro vacío!!!"),CONCATENATE(R100,"-1"),0)</f>
        <v>0</v>
      </c>
      <c r="C101" s="8"/>
      <c r="D101" s="8"/>
      <c r="E101" s="8"/>
      <c r="F101" s="9"/>
      <c r="G101" s="67" t="str">
        <f>IF(AND(COUNTA(C102:F211)&gt;0,COUNTA(C101:F101)=0),"Registro vacío!!!",IF(COUNTA(C101:F101)=0,"",IF(T101=0,"Cédula NO VÁLIDA",IF(AND(COUNTA(C101:F101)&gt;0,COUNTA(C101:F101)&lt;4),"Registro INCOMPLETO"," "))))</f>
        <v/>
      </c>
      <c r="H101" s="129"/>
      <c r="I101" s="49"/>
      <c r="J101" s="87"/>
      <c r="K101" s="87"/>
      <c r="L101" s="87"/>
      <c r="M101" s="87"/>
      <c r="N101" s="87"/>
      <c r="O101" s="87"/>
      <c r="P101" s="87"/>
      <c r="R101" s="88"/>
      <c r="S101" s="88">
        <v>46</v>
      </c>
      <c r="T101" s="82" t="str">
        <f t="shared" si="108"/>
        <v/>
      </c>
      <c r="U101" s="82" t="str">
        <f t="shared" si="109"/>
        <v/>
      </c>
      <c r="V101" s="82" t="str">
        <f t="shared" si="106"/>
        <v/>
      </c>
      <c r="W101" s="82">
        <f t="shared" si="85"/>
        <v>0</v>
      </c>
      <c r="X101" s="82">
        <f t="shared" ref="X101:Y105" si="156">IF(R27&gt;0,IF(AA$100&lt;&gt;"",1,0),0)</f>
        <v>0</v>
      </c>
      <c r="Y101" s="82">
        <f t="shared" si="156"/>
        <v>0</v>
      </c>
      <c r="Z101" s="82">
        <f t="shared" si="110"/>
        <v>0</v>
      </c>
      <c r="AA101" s="132"/>
      <c r="AB101" s="132"/>
    </row>
    <row r="102" spans="1:28" ht="15.75" customHeight="1" x14ac:dyDescent="0.25">
      <c r="A102" s="45"/>
      <c r="B102" s="4">
        <f t="shared" ref="B102" si="157">IF(OR(B103&lt;&gt;0,G102="Registro vacío!!!"),R102,0)</f>
        <v>0</v>
      </c>
      <c r="C102" s="8"/>
      <c r="D102" s="8"/>
      <c r="E102" s="8"/>
      <c r="F102" s="9"/>
      <c r="G102" s="67" t="str">
        <f>IF(AND(COUNTA(C103:F211)&gt;0,COUNTA(C102:F102)=0),"Registro vacío!!!",IF(COUNTA(C102:F102)=0,"",IF(T102=0,"Cédula NO VÁLIDA",IF(AND(COUNTA(C102:F102)&gt;0,COUNTA(C102:F102)&lt;4),"Registro INCOMPLETO"," "))))</f>
        <v/>
      </c>
      <c r="H102" s="129"/>
      <c r="I102" s="49"/>
      <c r="J102" s="87"/>
      <c r="K102" s="87"/>
      <c r="L102" s="87"/>
      <c r="M102" s="87"/>
      <c r="N102" s="87"/>
      <c r="O102" s="87"/>
      <c r="P102" s="87"/>
      <c r="R102" s="88">
        <v>47</v>
      </c>
      <c r="S102" s="88"/>
      <c r="T102" s="82" t="str">
        <f t="shared" si="108"/>
        <v/>
      </c>
      <c r="U102" s="82" t="str">
        <f t="shared" si="109"/>
        <v/>
      </c>
      <c r="V102" s="82" t="str">
        <f t="shared" si="106"/>
        <v/>
      </c>
      <c r="W102" s="82">
        <f t="shared" si="85"/>
        <v>0</v>
      </c>
      <c r="X102" s="82">
        <f t="shared" si="156"/>
        <v>0</v>
      </c>
      <c r="Y102" s="82">
        <f t="shared" si="156"/>
        <v>0</v>
      </c>
      <c r="Z102" s="82">
        <f t="shared" si="110"/>
        <v>0</v>
      </c>
      <c r="AA102" s="132"/>
      <c r="AB102" s="132"/>
    </row>
    <row r="103" spans="1:28" ht="15.75" customHeight="1" x14ac:dyDescent="0.25">
      <c r="A103" s="45"/>
      <c r="B103" s="4">
        <f t="shared" ref="B103" si="158">IF(OR(COUNTA(C102:F102)&gt;0,COUNTA(C103:F103)&gt;0,G103="Registro vacío!!!"),CONCATENATE(R102,"-1"),0)</f>
        <v>0</v>
      </c>
      <c r="C103" s="8"/>
      <c r="D103" s="8"/>
      <c r="E103" s="8"/>
      <c r="F103" s="9"/>
      <c r="G103" s="67" t="str">
        <f>IF(AND(COUNTA(C104:F211)&gt;0,COUNTA(C103:F103)=0),"Registro vacío!!!",IF(COUNTA(C103:F103)=0,"",IF(T103=0,"Cédula NO VÁLIDA",IF(AND(COUNTA(C103:F103)&gt;0,COUNTA(C103:F103)&lt;4),"Registro INCOMPLETO"," "))))</f>
        <v/>
      </c>
      <c r="H103" s="129"/>
      <c r="I103" s="49"/>
      <c r="J103" s="87"/>
      <c r="K103" s="87"/>
      <c r="L103" s="87"/>
      <c r="M103" s="87"/>
      <c r="N103" s="87"/>
      <c r="O103" s="87"/>
      <c r="P103" s="87"/>
      <c r="R103" s="88"/>
      <c r="S103" s="88">
        <v>47</v>
      </c>
      <c r="T103" s="82" t="str">
        <f t="shared" si="108"/>
        <v/>
      </c>
      <c r="U103" s="82" t="str">
        <f t="shared" si="109"/>
        <v/>
      </c>
      <c r="V103" s="82" t="str">
        <f t="shared" si="106"/>
        <v/>
      </c>
      <c r="W103" s="82">
        <f t="shared" si="85"/>
        <v>0</v>
      </c>
      <c r="X103" s="82">
        <f t="shared" si="156"/>
        <v>0</v>
      </c>
      <c r="Y103" s="82">
        <f t="shared" si="156"/>
        <v>0</v>
      </c>
      <c r="Z103" s="82">
        <f t="shared" si="110"/>
        <v>0</v>
      </c>
      <c r="AA103" s="132"/>
      <c r="AB103" s="132"/>
    </row>
    <row r="104" spans="1:28" ht="15.75" customHeight="1" x14ac:dyDescent="0.25">
      <c r="A104" s="45"/>
      <c r="B104" s="4">
        <f t="shared" ref="B104" si="159">IF(OR(B105&lt;&gt;0,G104="Registro vacío!!!"),R104,0)</f>
        <v>0</v>
      </c>
      <c r="C104" s="8"/>
      <c r="D104" s="8"/>
      <c r="E104" s="8"/>
      <c r="F104" s="9"/>
      <c r="G104" s="67" t="str">
        <f>IF(AND(COUNTA(C105:F211)&gt;0,COUNTA(C104:F104)=0),"Registro vacío!!!",IF(COUNTA(C104:F104)=0,"",IF(T104=0,"Cédula NO VÁLIDA",IF(AND(COUNTA(C104:F104)&gt;0,COUNTA(C104:F104)&lt;4),"Registro INCOMPLETO"," "))))</f>
        <v/>
      </c>
      <c r="H104" s="129"/>
      <c r="I104" s="49"/>
      <c r="J104" s="87"/>
      <c r="K104" s="87"/>
      <c r="L104" s="87"/>
      <c r="M104" s="87"/>
      <c r="N104" s="87"/>
      <c r="O104" s="87"/>
      <c r="P104" s="87"/>
      <c r="R104" s="88">
        <v>48</v>
      </c>
      <c r="S104" s="88"/>
      <c r="T104" s="82" t="str">
        <f t="shared" si="108"/>
        <v/>
      </c>
      <c r="U104" s="82" t="str">
        <f t="shared" si="109"/>
        <v/>
      </c>
      <c r="V104" s="82" t="str">
        <f t="shared" si="106"/>
        <v/>
      </c>
      <c r="W104" s="82">
        <f t="shared" si="85"/>
        <v>0</v>
      </c>
      <c r="X104" s="82">
        <f t="shared" si="156"/>
        <v>0</v>
      </c>
      <c r="Y104" s="82">
        <f t="shared" si="156"/>
        <v>0</v>
      </c>
      <c r="Z104" s="82">
        <f t="shared" si="110"/>
        <v>0</v>
      </c>
      <c r="AA104" s="132"/>
      <c r="AB104" s="132"/>
    </row>
    <row r="105" spans="1:28" ht="15.75" customHeight="1" x14ac:dyDescent="0.25">
      <c r="A105" s="45"/>
      <c r="B105" s="4">
        <f t="shared" ref="B105" si="160">IF(OR(COUNTA(C104:F104)&gt;0,COUNTA(C105:F105)&gt;0,G105="Registro vacío!!!"),CONCATENATE(R104,"-1"),0)</f>
        <v>0</v>
      </c>
      <c r="C105" s="8"/>
      <c r="D105" s="8"/>
      <c r="E105" s="8"/>
      <c r="F105" s="9"/>
      <c r="G105" s="67" t="str">
        <f>IF(AND(COUNTA(C106:F211)&gt;0,COUNTA(C105:F105)=0),"Registro vacío!!!",IF(COUNTA(C105:F105)=0,"",IF(T105=0,"Cédula NO VÁLIDA",IF(AND(COUNTA(C105:F105)&gt;0,COUNTA(C105:F105)&lt;4),"Registro INCOMPLETO"," "))))</f>
        <v/>
      </c>
      <c r="H105" s="129"/>
      <c r="I105" s="49"/>
      <c r="J105" s="87"/>
      <c r="K105" s="87"/>
      <c r="L105" s="87"/>
      <c r="M105" s="87"/>
      <c r="N105" s="87"/>
      <c r="O105" s="87"/>
      <c r="P105" s="87"/>
      <c r="R105" s="88"/>
      <c r="S105" s="88">
        <v>48</v>
      </c>
      <c r="T105" s="82" t="str">
        <f t="shared" si="108"/>
        <v/>
      </c>
      <c r="U105" s="82" t="str">
        <f t="shared" si="109"/>
        <v/>
      </c>
      <c r="V105" s="82" t="str">
        <f t="shared" si="106"/>
        <v/>
      </c>
      <c r="W105" s="82">
        <f t="shared" si="85"/>
        <v>0</v>
      </c>
      <c r="X105" s="82">
        <f t="shared" si="156"/>
        <v>0</v>
      </c>
      <c r="Y105" s="82">
        <f t="shared" si="156"/>
        <v>0</v>
      </c>
      <c r="Z105" s="82">
        <f t="shared" si="110"/>
        <v>0</v>
      </c>
      <c r="AA105" s="132"/>
      <c r="AB105" s="132"/>
    </row>
    <row r="106" spans="1:28" ht="15.75" customHeight="1" x14ac:dyDescent="0.25">
      <c r="A106" s="45"/>
      <c r="B106" s="4">
        <f t="shared" ref="B106" si="161">IF(OR(B107&lt;&gt;0,G106="Registro vacío!!!"),R106,0)</f>
        <v>0</v>
      </c>
      <c r="C106" s="8"/>
      <c r="D106" s="8"/>
      <c r="E106" s="8"/>
      <c r="F106" s="9"/>
      <c r="G106" s="67" t="str">
        <f>IF(AND(COUNTA(C107:F211)&gt;0,COUNTA(C106:F106)=0),"Registro vacío!!!",IF(COUNTA(C106:F106)=0,"",IF(T106=0,"Cédula NO VÁLIDA",IF(AND(COUNTA(C106:F106)&gt;0,COUNTA(C106:F106)&lt;4),"Registro INCOMPLETO"," "))))</f>
        <v/>
      </c>
      <c r="H106" s="129" t="str">
        <f t="shared" ref="H106" si="162">CONCATENATE(AA106,AB106)</f>
        <v/>
      </c>
      <c r="I106" s="49"/>
      <c r="J106" s="87"/>
      <c r="K106" s="87"/>
      <c r="L106" s="87"/>
      <c r="M106" s="87"/>
      <c r="N106" s="87"/>
      <c r="O106" s="87"/>
      <c r="P106" s="87"/>
      <c r="R106" s="88">
        <v>49</v>
      </c>
      <c r="S106" s="88"/>
      <c r="T106" s="82" t="str">
        <f t="shared" si="108"/>
        <v/>
      </c>
      <c r="U106" s="82" t="str">
        <f t="shared" si="109"/>
        <v/>
      </c>
      <c r="V106" s="82" t="str">
        <f t="shared" ref="V106:V137" si="163">IF(S106&gt;0,IF(F106="F",0,IF(F106="","",1)),"")</f>
        <v/>
      </c>
      <c r="W106" s="82">
        <f t="shared" si="85"/>
        <v>0</v>
      </c>
      <c r="X106" s="82">
        <f>IF(R26&gt;0,IF(AA$106&lt;&gt;"",1,0),0)</f>
        <v>0</v>
      </c>
      <c r="Y106" s="82">
        <f>IF(S26&gt;0,IF(AB$106&lt;&gt;"",1,0),0)</f>
        <v>0</v>
      </c>
      <c r="Z106" s="82">
        <f t="shared" si="110"/>
        <v>0</v>
      </c>
      <c r="AA106" s="132" t="str">
        <f t="shared" ref="AA106" si="164">IF(COUNTIF(U106:U111,"&gt;-1")&lt;3,"",IF(OR(SUM(U106:U111)=0,SUM(U106:U111)=3),CONCATENATE("3 TITULARES  ",IF(F106="M","Masc.","Fem."), " Juntos          "),""))</f>
        <v/>
      </c>
      <c r="AB106" s="132" t="str">
        <f t="shared" ref="AB106" si="165">IF(COUNTIF(V106:V111,"&gt;-1")&lt;3,"",IF(OR(SUM(V106:V111)=0,SUM(V106:V111)=3),CONCATENATE("3 SUPLENTES ",IF(F107="M","Masc.","Fem.")," Juntos"),""))</f>
        <v/>
      </c>
    </row>
    <row r="107" spans="1:28" ht="15.75" customHeight="1" x14ac:dyDescent="0.25">
      <c r="A107" s="45"/>
      <c r="B107" s="4">
        <f t="shared" ref="B107" si="166">IF(OR(COUNTA(C106:F106)&gt;0,COUNTA(C107:F107)&gt;0,G107="Registro vacío!!!"),CONCATENATE(R106,"-1"),0)</f>
        <v>0</v>
      </c>
      <c r="C107" s="8"/>
      <c r="D107" s="8"/>
      <c r="E107" s="8"/>
      <c r="F107" s="9"/>
      <c r="G107" s="67" t="str">
        <f>IF(AND(COUNTA(C108:F211)&gt;0,COUNTA(C107:F107)=0),"Registro vacío!!!",IF(COUNTA(C107:F107)=0,"",IF(T107=0,"Cédula NO VÁLIDA",IF(AND(COUNTA(C107:F107)&gt;0,COUNTA(C107:F107)&lt;4),"Registro INCOMPLETO"," "))))</f>
        <v/>
      </c>
      <c r="H107" s="129"/>
      <c r="I107" s="49"/>
      <c r="J107" s="87"/>
      <c r="K107" s="87"/>
      <c r="L107" s="87"/>
      <c r="M107" s="87"/>
      <c r="N107" s="87"/>
      <c r="O107" s="87"/>
      <c r="P107" s="87"/>
      <c r="R107" s="88"/>
      <c r="S107" s="88">
        <v>49</v>
      </c>
      <c r="T107" s="82" t="str">
        <f t="shared" si="108"/>
        <v/>
      </c>
      <c r="U107" s="82" t="str">
        <f t="shared" si="109"/>
        <v/>
      </c>
      <c r="V107" s="82" t="str">
        <f t="shared" si="163"/>
        <v/>
      </c>
      <c r="W107" s="82">
        <f t="shared" si="85"/>
        <v>0</v>
      </c>
      <c r="X107" s="82">
        <f t="shared" ref="X107:Y111" si="167">IF(R27&gt;0,IF(AA$106&lt;&gt;"",1,0),0)</f>
        <v>0</v>
      </c>
      <c r="Y107" s="82">
        <f t="shared" si="167"/>
        <v>0</v>
      </c>
      <c r="Z107" s="82">
        <f t="shared" si="110"/>
        <v>0</v>
      </c>
      <c r="AA107" s="132"/>
      <c r="AB107" s="132"/>
    </row>
    <row r="108" spans="1:28" ht="15.75" customHeight="1" x14ac:dyDescent="0.25">
      <c r="A108" s="45"/>
      <c r="B108" s="4">
        <f t="shared" ref="B108" si="168">IF(OR(B109&lt;&gt;0,G108="Registro vacío!!!"),R108,0)</f>
        <v>0</v>
      </c>
      <c r="C108" s="8"/>
      <c r="D108" s="8"/>
      <c r="E108" s="8"/>
      <c r="F108" s="9"/>
      <c r="G108" s="67" t="str">
        <f>IF(AND(COUNTA(C109:F211)&gt;0,COUNTA(C108:F108)=0),"Registro vacío!!!",IF(COUNTA(C108:F108)=0,"",IF(T108=0,"Cédula NO VÁLIDA",IF(AND(COUNTA(C108:F108)&gt;0,COUNTA(C108:F108)&lt;4),"Registro INCOMPLETO"," "))))</f>
        <v/>
      </c>
      <c r="H108" s="129"/>
      <c r="I108" s="49"/>
      <c r="J108" s="87"/>
      <c r="K108" s="87"/>
      <c r="L108" s="87"/>
      <c r="M108" s="87"/>
      <c r="N108" s="87"/>
      <c r="O108" s="87"/>
      <c r="P108" s="87"/>
      <c r="R108" s="88">
        <v>50</v>
      </c>
      <c r="S108" s="88"/>
      <c r="T108" s="82" t="str">
        <f t="shared" si="108"/>
        <v/>
      </c>
      <c r="U108" s="82" t="str">
        <f t="shared" si="109"/>
        <v/>
      </c>
      <c r="V108" s="82" t="str">
        <f t="shared" si="163"/>
        <v/>
      </c>
      <c r="W108" s="82">
        <f t="shared" si="85"/>
        <v>0</v>
      </c>
      <c r="X108" s="82">
        <f t="shared" si="167"/>
        <v>0</v>
      </c>
      <c r="Y108" s="82">
        <f t="shared" si="167"/>
        <v>0</v>
      </c>
      <c r="Z108" s="82">
        <f t="shared" si="110"/>
        <v>0</v>
      </c>
      <c r="AA108" s="132"/>
      <c r="AB108" s="132"/>
    </row>
    <row r="109" spans="1:28" ht="15.75" customHeight="1" x14ac:dyDescent="0.25">
      <c r="A109" s="45"/>
      <c r="B109" s="4">
        <f t="shared" ref="B109" si="169">IF(OR(COUNTA(C108:F108)&gt;0,COUNTA(C109:F109)&gt;0,G109="Registro vacío!!!"),CONCATENATE(R108,"-1"),0)</f>
        <v>0</v>
      </c>
      <c r="C109" s="8"/>
      <c r="D109" s="8"/>
      <c r="E109" s="8"/>
      <c r="F109" s="9"/>
      <c r="G109" s="67" t="str">
        <f>IF(AND(COUNTA(C110:F211)&gt;0,COUNTA(C109:F109)=0),"Registro vacío!!!",IF(COUNTA(C109:F109)=0,"",IF(T109=0,"Cédula NO VÁLIDA",IF(AND(COUNTA(C109:F109)&gt;0,COUNTA(C109:F109)&lt;4),"Registro INCOMPLETO"," "))))</f>
        <v/>
      </c>
      <c r="H109" s="129"/>
      <c r="I109" s="49"/>
      <c r="J109" s="87"/>
      <c r="K109" s="87"/>
      <c r="L109" s="87"/>
      <c r="M109" s="87"/>
      <c r="N109" s="87"/>
      <c r="O109" s="87"/>
      <c r="P109" s="87"/>
      <c r="R109" s="88"/>
      <c r="S109" s="88">
        <v>50</v>
      </c>
      <c r="T109" s="82" t="str">
        <f t="shared" si="108"/>
        <v/>
      </c>
      <c r="U109" s="82" t="str">
        <f t="shared" si="109"/>
        <v/>
      </c>
      <c r="V109" s="82" t="str">
        <f t="shared" si="163"/>
        <v/>
      </c>
      <c r="W109" s="82">
        <f t="shared" si="85"/>
        <v>0</v>
      </c>
      <c r="X109" s="82">
        <f t="shared" si="167"/>
        <v>0</v>
      </c>
      <c r="Y109" s="82">
        <f t="shared" si="167"/>
        <v>0</v>
      </c>
      <c r="Z109" s="82">
        <f t="shared" si="110"/>
        <v>0</v>
      </c>
      <c r="AA109" s="132"/>
      <c r="AB109" s="132"/>
    </row>
    <row r="110" spans="1:28" ht="15.75" customHeight="1" x14ac:dyDescent="0.25">
      <c r="A110" s="45"/>
      <c r="B110" s="4">
        <f t="shared" ref="B110" si="170">IF(OR(B111&lt;&gt;0,G110="Registro vacío!!!"),R110,0)</f>
        <v>0</v>
      </c>
      <c r="C110" s="8"/>
      <c r="D110" s="8"/>
      <c r="E110" s="8"/>
      <c r="F110" s="9"/>
      <c r="G110" s="67" t="str">
        <f>IF(AND(COUNTA(C111:F211)&gt;0,COUNTA(C110:F110)=0),"Registro vacío!!!",IF(COUNTA(C110:F110)=0,"",IF(T110=0,"Cédula NO VÁLIDA",IF(AND(COUNTA(C110:F110)&gt;0,COUNTA(C110:F110)&lt;4),"Registro INCOMPLETO"," "))))</f>
        <v/>
      </c>
      <c r="H110" s="129"/>
      <c r="I110" s="49"/>
      <c r="J110" s="87"/>
      <c r="K110" s="87"/>
      <c r="L110" s="87"/>
      <c r="M110" s="87"/>
      <c r="N110" s="87"/>
      <c r="O110" s="87"/>
      <c r="P110" s="87"/>
      <c r="R110" s="88">
        <v>51</v>
      </c>
      <c r="S110" s="88"/>
      <c r="T110" s="82" t="str">
        <f t="shared" si="108"/>
        <v/>
      </c>
      <c r="U110" s="82" t="str">
        <f t="shared" si="109"/>
        <v/>
      </c>
      <c r="V110" s="82" t="str">
        <f t="shared" si="163"/>
        <v/>
      </c>
      <c r="W110" s="82">
        <f t="shared" si="85"/>
        <v>0</v>
      </c>
      <c r="X110" s="82">
        <f t="shared" si="167"/>
        <v>0</v>
      </c>
      <c r="Y110" s="82">
        <f t="shared" si="167"/>
        <v>0</v>
      </c>
      <c r="Z110" s="82">
        <f t="shared" si="110"/>
        <v>0</v>
      </c>
      <c r="AA110" s="132"/>
      <c r="AB110" s="132"/>
    </row>
    <row r="111" spans="1:28" ht="15.75" customHeight="1" x14ac:dyDescent="0.25">
      <c r="A111" s="45"/>
      <c r="B111" s="4">
        <f t="shared" ref="B111" si="171">IF(OR(COUNTA(C110:F110)&gt;0,COUNTA(C111:F111)&gt;0,G111="Registro vacío!!!"),CONCATENATE(R110,"-1"),0)</f>
        <v>0</v>
      </c>
      <c r="C111" s="8"/>
      <c r="D111" s="8"/>
      <c r="E111" s="8"/>
      <c r="F111" s="9"/>
      <c r="G111" s="67" t="str">
        <f>IF(AND(COUNTA(C112:F211)&gt;0,COUNTA(C111:F111)=0),"Registro vacío!!!",IF(COUNTA(C111:F111)=0,"",IF(T111=0,"Cédula NO VÁLIDA",IF(AND(COUNTA(C111:F111)&gt;0,COUNTA(C111:F111)&lt;4),"Registro INCOMPLETO"," "))))</f>
        <v/>
      </c>
      <c r="H111" s="129"/>
      <c r="I111" s="49"/>
      <c r="J111" s="87"/>
      <c r="K111" s="87"/>
      <c r="L111" s="87"/>
      <c r="M111" s="87"/>
      <c r="N111" s="87"/>
      <c r="O111" s="87"/>
      <c r="P111" s="87"/>
      <c r="R111" s="88"/>
      <c r="S111" s="88">
        <v>51</v>
      </c>
      <c r="T111" s="82" t="str">
        <f t="shared" si="108"/>
        <v/>
      </c>
      <c r="U111" s="82" t="str">
        <f t="shared" si="109"/>
        <v/>
      </c>
      <c r="V111" s="82" t="str">
        <f t="shared" si="163"/>
        <v/>
      </c>
      <c r="W111" s="82">
        <f t="shared" si="85"/>
        <v>0</v>
      </c>
      <c r="X111" s="82">
        <f t="shared" si="167"/>
        <v>0</v>
      </c>
      <c r="Y111" s="82">
        <f t="shared" si="167"/>
        <v>0</v>
      </c>
      <c r="Z111" s="82">
        <f t="shared" si="110"/>
        <v>0</v>
      </c>
      <c r="AA111" s="132"/>
      <c r="AB111" s="132"/>
    </row>
    <row r="112" spans="1:28" ht="15.75" customHeight="1" x14ac:dyDescent="0.25">
      <c r="A112" s="45"/>
      <c r="B112" s="4">
        <f t="shared" ref="B112" si="172">IF(OR(B113&lt;&gt;0,G112="Registro vacío!!!"),R112,0)</f>
        <v>0</v>
      </c>
      <c r="C112" s="8"/>
      <c r="D112" s="8"/>
      <c r="E112" s="8"/>
      <c r="F112" s="9"/>
      <c r="G112" s="67" t="str">
        <f>IF(AND(COUNTA(C113:F211)&gt;0,COUNTA(C112:F112)=0),"Registro vacío!!!",IF(COUNTA(C112:F112)=0,"",IF(T112=0,"Cédula NO VÁLIDA",IF(AND(COUNTA(C112:F112)&gt;0,COUNTA(C112:F112)&lt;4),"Registro INCOMPLETO"," "))))</f>
        <v/>
      </c>
      <c r="H112" s="129" t="str">
        <f t="shared" ref="H112" si="173">CONCATENATE(AA112,AB112)</f>
        <v/>
      </c>
      <c r="I112" s="49"/>
      <c r="J112" s="87"/>
      <c r="K112" s="87"/>
      <c r="L112" s="87"/>
      <c r="M112" s="87"/>
      <c r="N112" s="87"/>
      <c r="O112" s="87"/>
      <c r="P112" s="87"/>
      <c r="R112" s="88">
        <v>52</v>
      </c>
      <c r="S112" s="88"/>
      <c r="T112" s="82" t="str">
        <f t="shared" si="108"/>
        <v/>
      </c>
      <c r="U112" s="82" t="str">
        <f t="shared" si="109"/>
        <v/>
      </c>
      <c r="V112" s="82" t="str">
        <f t="shared" si="163"/>
        <v/>
      </c>
      <c r="W112" s="82">
        <f t="shared" si="85"/>
        <v>0</v>
      </c>
      <c r="X112" s="82">
        <f>IF(R26&gt;0,IF(AA$112&lt;&gt;"",1,0),0)</f>
        <v>0</v>
      </c>
      <c r="Y112" s="82">
        <f>IF(S26&gt;0,IF(AB$112&lt;&gt;"",1,0),0)</f>
        <v>0</v>
      </c>
      <c r="Z112" s="82">
        <f t="shared" si="110"/>
        <v>0</v>
      </c>
      <c r="AA112" s="132" t="str">
        <f t="shared" ref="AA112" si="174">IF(COUNTIF(U112:U117,"&gt;-1")&lt;3,"",IF(OR(SUM(U112:U117)=0,SUM(U112:U117)=3),CONCATENATE("3 TITULARES  ",IF(F112="M","Masc.","Fem."), " Juntos          "),""))</f>
        <v/>
      </c>
      <c r="AB112" s="132" t="str">
        <f t="shared" ref="AB112" si="175">IF(COUNTIF(V112:V117,"&gt;-1")&lt;3,"",IF(OR(SUM(V112:V117)=0,SUM(V112:V117)=3),CONCATENATE("3 SUPLENTES ",IF(F113="M","Masc.","Fem.")," Juntos"),""))</f>
        <v/>
      </c>
    </row>
    <row r="113" spans="1:28" ht="15.75" customHeight="1" x14ac:dyDescent="0.25">
      <c r="A113" s="45"/>
      <c r="B113" s="4">
        <f t="shared" ref="B113" si="176">IF(OR(COUNTA(C112:F112)&gt;0,COUNTA(C113:F113)&gt;0,G113="Registro vacío!!!"),CONCATENATE(R112,"-1"),0)</f>
        <v>0</v>
      </c>
      <c r="C113" s="8"/>
      <c r="D113" s="8"/>
      <c r="E113" s="8"/>
      <c r="F113" s="9"/>
      <c r="G113" s="67" t="str">
        <f>IF(AND(COUNTA(C114:F211)&gt;0,COUNTA(C113:F113)=0),"Registro vacío!!!",IF(COUNTA(C113:F113)=0,"",IF(T113=0,"Cédula NO VÁLIDA",IF(AND(COUNTA(C113:F113)&gt;0,COUNTA(C113:F113)&lt;4),"Registro INCOMPLETO"," "))))</f>
        <v/>
      </c>
      <c r="H113" s="129"/>
      <c r="I113" s="49"/>
      <c r="J113" s="87"/>
      <c r="K113" s="87"/>
      <c r="L113" s="87"/>
      <c r="M113" s="87"/>
      <c r="N113" s="87"/>
      <c r="O113" s="87"/>
      <c r="P113" s="87"/>
      <c r="R113" s="88"/>
      <c r="S113" s="88">
        <v>52</v>
      </c>
      <c r="T113" s="82" t="str">
        <f t="shared" si="108"/>
        <v/>
      </c>
      <c r="U113" s="82" t="str">
        <f t="shared" si="109"/>
        <v/>
      </c>
      <c r="V113" s="82" t="str">
        <f t="shared" si="163"/>
        <v/>
      </c>
      <c r="W113" s="82">
        <f t="shared" si="85"/>
        <v>0</v>
      </c>
      <c r="X113" s="82">
        <f t="shared" ref="X113:Y117" si="177">IF(R27&gt;0,IF(AA$112&lt;&gt;"",1,0),0)</f>
        <v>0</v>
      </c>
      <c r="Y113" s="82">
        <f t="shared" si="177"/>
        <v>0</v>
      </c>
      <c r="Z113" s="82">
        <f t="shared" si="110"/>
        <v>0</v>
      </c>
      <c r="AA113" s="132"/>
      <c r="AB113" s="132"/>
    </row>
    <row r="114" spans="1:28" ht="15.75" customHeight="1" x14ac:dyDescent="0.25">
      <c r="A114" s="45"/>
      <c r="B114" s="4">
        <f t="shared" ref="B114" si="178">IF(OR(B115&lt;&gt;0,G114="Registro vacío!!!"),R114,0)</f>
        <v>0</v>
      </c>
      <c r="C114" s="8"/>
      <c r="D114" s="8"/>
      <c r="E114" s="8"/>
      <c r="F114" s="9"/>
      <c r="G114" s="67" t="str">
        <f>IF(AND(COUNTA(C115:F211)&gt;0,COUNTA(C114:F114)=0),"Registro vacío!!!",IF(COUNTA(C114:F114)=0,"",IF(T114=0,"Cédula NO VÁLIDA",IF(AND(COUNTA(C114:F114)&gt;0,COUNTA(C114:F114)&lt;4),"Registro INCOMPLETO"," "))))</f>
        <v/>
      </c>
      <c r="H114" s="129"/>
      <c r="I114" s="49"/>
      <c r="J114" s="87"/>
      <c r="K114" s="87"/>
      <c r="L114" s="87"/>
      <c r="M114" s="87"/>
      <c r="N114" s="87"/>
      <c r="O114" s="87"/>
      <c r="P114" s="87"/>
      <c r="R114" s="88">
        <v>53</v>
      </c>
      <c r="S114" s="88"/>
      <c r="T114" s="82" t="str">
        <f t="shared" si="108"/>
        <v/>
      </c>
      <c r="U114" s="82" t="str">
        <f t="shared" si="109"/>
        <v/>
      </c>
      <c r="V114" s="82" t="str">
        <f t="shared" si="163"/>
        <v/>
      </c>
      <c r="W114" s="82">
        <f t="shared" si="85"/>
        <v>0</v>
      </c>
      <c r="X114" s="82">
        <f t="shared" si="177"/>
        <v>0</v>
      </c>
      <c r="Y114" s="82">
        <f t="shared" si="177"/>
        <v>0</v>
      </c>
      <c r="Z114" s="82">
        <f t="shared" si="110"/>
        <v>0</v>
      </c>
      <c r="AA114" s="132"/>
      <c r="AB114" s="132"/>
    </row>
    <row r="115" spans="1:28" ht="15.75" customHeight="1" x14ac:dyDescent="0.25">
      <c r="A115" s="45"/>
      <c r="B115" s="4">
        <f t="shared" ref="B115" si="179">IF(OR(COUNTA(C114:F114)&gt;0,COUNTA(C115:F115)&gt;0,G115="Registro vacío!!!"),CONCATENATE(R114,"-1"),0)</f>
        <v>0</v>
      </c>
      <c r="C115" s="8"/>
      <c r="D115" s="8"/>
      <c r="E115" s="8"/>
      <c r="F115" s="9"/>
      <c r="G115" s="67" t="str">
        <f>IF(AND(COUNTA(C116:F211)&gt;0,COUNTA(C115:F115)=0),"Registro vacío!!!",IF(COUNTA(C115:F115)=0,"",IF(T115=0,"Cédula NO VÁLIDA",IF(AND(COUNTA(C115:F115)&gt;0,COUNTA(C115:F115)&lt;4),"Registro INCOMPLETO"," "))))</f>
        <v/>
      </c>
      <c r="H115" s="129"/>
      <c r="I115" s="49"/>
      <c r="J115" s="87"/>
      <c r="K115" s="87"/>
      <c r="L115" s="87"/>
      <c r="M115" s="87"/>
      <c r="N115" s="87"/>
      <c r="O115" s="87"/>
      <c r="P115" s="87"/>
      <c r="R115" s="88"/>
      <c r="S115" s="88">
        <v>53</v>
      </c>
      <c r="T115" s="82" t="str">
        <f t="shared" si="108"/>
        <v/>
      </c>
      <c r="U115" s="82" t="str">
        <f t="shared" si="109"/>
        <v/>
      </c>
      <c r="V115" s="82" t="str">
        <f t="shared" si="163"/>
        <v/>
      </c>
      <c r="W115" s="82">
        <f t="shared" si="85"/>
        <v>0</v>
      </c>
      <c r="X115" s="82">
        <f t="shared" si="177"/>
        <v>0</v>
      </c>
      <c r="Y115" s="82">
        <f t="shared" si="177"/>
        <v>0</v>
      </c>
      <c r="Z115" s="82">
        <f t="shared" si="110"/>
        <v>0</v>
      </c>
      <c r="AA115" s="132"/>
      <c r="AB115" s="132"/>
    </row>
    <row r="116" spans="1:28" ht="15.75" customHeight="1" x14ac:dyDescent="0.25">
      <c r="A116" s="45"/>
      <c r="B116" s="4">
        <f t="shared" ref="B116" si="180">IF(OR(B117&lt;&gt;0,G116="Registro vacío!!!"),R116,0)</f>
        <v>0</v>
      </c>
      <c r="C116" s="8"/>
      <c r="D116" s="8"/>
      <c r="E116" s="8"/>
      <c r="F116" s="9"/>
      <c r="G116" s="67" t="str">
        <f>IF(AND(COUNTA(C117:F211)&gt;0,COUNTA(C116:F116)=0),"Registro vacío!!!",IF(COUNTA(C116:F116)=0,"",IF(T116=0,"Cédula NO VÁLIDA",IF(AND(COUNTA(C116:F116)&gt;0,COUNTA(C116:F116)&lt;4),"Registro INCOMPLETO"," "))))</f>
        <v/>
      </c>
      <c r="H116" s="129"/>
      <c r="I116" s="49"/>
      <c r="J116" s="87"/>
      <c r="K116" s="87"/>
      <c r="L116" s="87"/>
      <c r="M116" s="87"/>
      <c r="N116" s="87"/>
      <c r="O116" s="87"/>
      <c r="P116" s="87"/>
      <c r="R116" s="88">
        <v>54</v>
      </c>
      <c r="S116" s="88"/>
      <c r="T116" s="82" t="str">
        <f t="shared" si="108"/>
        <v/>
      </c>
      <c r="U116" s="82" t="str">
        <f t="shared" si="109"/>
        <v/>
      </c>
      <c r="V116" s="82" t="str">
        <f t="shared" si="163"/>
        <v/>
      </c>
      <c r="W116" s="82">
        <f t="shared" si="85"/>
        <v>0</v>
      </c>
      <c r="X116" s="82">
        <f t="shared" si="177"/>
        <v>0</v>
      </c>
      <c r="Y116" s="82">
        <f t="shared" si="177"/>
        <v>0</v>
      </c>
      <c r="Z116" s="82">
        <f t="shared" si="110"/>
        <v>0</v>
      </c>
      <c r="AA116" s="132"/>
      <c r="AB116" s="132"/>
    </row>
    <row r="117" spans="1:28" ht="15.75" customHeight="1" x14ac:dyDescent="0.25">
      <c r="A117" s="45"/>
      <c r="B117" s="4">
        <f t="shared" ref="B117" si="181">IF(OR(COUNTA(C116:F116)&gt;0,COUNTA(C117:F117)&gt;0,G117="Registro vacío!!!"),CONCATENATE(R116,"-1"),0)</f>
        <v>0</v>
      </c>
      <c r="C117" s="8"/>
      <c r="D117" s="8"/>
      <c r="E117" s="8"/>
      <c r="F117" s="9"/>
      <c r="G117" s="67" t="str">
        <f>IF(AND(COUNTA(C118:F211)&gt;0,COUNTA(C117:F117)=0),"Registro vacío!!!",IF(COUNTA(C117:F117)=0,"",IF(T117=0,"Cédula NO VÁLIDA",IF(AND(COUNTA(C117:F117)&gt;0,COUNTA(C117:F117)&lt;4),"Registro INCOMPLETO"," "))))</f>
        <v/>
      </c>
      <c r="H117" s="129"/>
      <c r="I117" s="49"/>
      <c r="J117" s="87"/>
      <c r="K117" s="87"/>
      <c r="L117" s="87"/>
      <c r="M117" s="87"/>
      <c r="N117" s="87"/>
      <c r="O117" s="87"/>
      <c r="P117" s="87"/>
      <c r="R117" s="88"/>
      <c r="S117" s="88">
        <v>54</v>
      </c>
      <c r="T117" s="82" t="str">
        <f t="shared" si="108"/>
        <v/>
      </c>
      <c r="U117" s="82" t="str">
        <f t="shared" si="109"/>
        <v/>
      </c>
      <c r="V117" s="82" t="str">
        <f t="shared" si="163"/>
        <v/>
      </c>
      <c r="W117" s="82">
        <f t="shared" si="85"/>
        <v>0</v>
      </c>
      <c r="X117" s="82">
        <f t="shared" si="177"/>
        <v>0</v>
      </c>
      <c r="Y117" s="82">
        <f t="shared" si="177"/>
        <v>0</v>
      </c>
      <c r="Z117" s="82">
        <f t="shared" si="110"/>
        <v>0</v>
      </c>
      <c r="AA117" s="132"/>
      <c r="AB117" s="132"/>
    </row>
    <row r="118" spans="1:28" ht="15.75" customHeight="1" x14ac:dyDescent="0.25">
      <c r="A118" s="45"/>
      <c r="B118" s="4">
        <f t="shared" ref="B118" si="182">IF(OR(B119&lt;&gt;0,G118="Registro vacío!!!"),R118,0)</f>
        <v>0</v>
      </c>
      <c r="C118" s="8"/>
      <c r="D118" s="8"/>
      <c r="E118" s="8"/>
      <c r="F118" s="9"/>
      <c r="G118" s="67" t="str">
        <f>IF(AND(COUNTA(C119:F211)&gt;0,COUNTA(C118:F118)=0),"Registro vacío!!!",IF(COUNTA(C118:F118)=0,"",IF(T118=0,"Cédula NO VÁLIDA",IF(AND(COUNTA(C118:F118)&gt;0,COUNTA(C118:F118)&lt;4),"Registro INCOMPLETO"," "))))</f>
        <v/>
      </c>
      <c r="H118" s="129" t="str">
        <f t="shared" ref="H118" si="183">CONCATENATE(AA118,AB118)</f>
        <v/>
      </c>
      <c r="I118" s="49"/>
      <c r="J118" s="87"/>
      <c r="K118" s="87"/>
      <c r="L118" s="87"/>
      <c r="M118" s="87"/>
      <c r="N118" s="87"/>
      <c r="O118" s="87"/>
      <c r="P118" s="87"/>
      <c r="R118" s="88">
        <v>55</v>
      </c>
      <c r="S118" s="88"/>
      <c r="T118" s="82" t="str">
        <f t="shared" si="108"/>
        <v/>
      </c>
      <c r="U118" s="82" t="str">
        <f t="shared" si="109"/>
        <v/>
      </c>
      <c r="V118" s="82" t="str">
        <f t="shared" si="163"/>
        <v/>
      </c>
      <c r="W118" s="82">
        <f t="shared" si="85"/>
        <v>0</v>
      </c>
      <c r="X118" s="82">
        <f>IF(R26&gt;0,IF(AA$118&lt;&gt;"",1,0),0)</f>
        <v>0</v>
      </c>
      <c r="Y118" s="82">
        <f>IF(S26&gt;0,IF(AB$118&lt;&gt;"",1,0),0)</f>
        <v>0</v>
      </c>
      <c r="Z118" s="82">
        <f t="shared" si="110"/>
        <v>0</v>
      </c>
      <c r="AA118" s="132" t="str">
        <f t="shared" ref="AA118" si="184">IF(COUNTIF(U118:U123,"&gt;-1")&lt;3,"",IF(OR(SUM(U118:U123)=0,SUM(U118:U123)=3),CONCATENATE("3 TITULARES  ",IF(F118="M","Masc.","Fem."), " Juntos          "),""))</f>
        <v/>
      </c>
      <c r="AB118" s="132" t="str">
        <f t="shared" ref="AB118" si="185">IF(COUNTIF(V118:V123,"&gt;-1")&lt;3,"",IF(OR(SUM(V118:V123)=0,SUM(V118:V123)=3),CONCATENATE("3 SUPLENTES ",IF(F119="M","Masc.","Fem.")," Juntos"),""))</f>
        <v/>
      </c>
    </row>
    <row r="119" spans="1:28" ht="15.75" customHeight="1" x14ac:dyDescent="0.25">
      <c r="A119" s="45"/>
      <c r="B119" s="4">
        <f t="shared" ref="B119" si="186">IF(OR(COUNTA(C118:F118)&gt;0,COUNTA(C119:F119)&gt;0,G119="Registro vacío!!!"),CONCATENATE(R118,"-1"),0)</f>
        <v>0</v>
      </c>
      <c r="C119" s="8"/>
      <c r="D119" s="8"/>
      <c r="E119" s="8"/>
      <c r="F119" s="9"/>
      <c r="G119" s="67" t="str">
        <f>IF(AND(COUNTA(C120:F211)&gt;0,COUNTA(C119:F119)=0),"Registro vacío!!!",IF(COUNTA(C119:F119)=0,"",IF(T119=0,"Cédula NO VÁLIDA",IF(AND(COUNTA(C119:F119)&gt;0,COUNTA(C119:F119)&lt;4),"Registro INCOMPLETO"," "))))</f>
        <v/>
      </c>
      <c r="H119" s="129"/>
      <c r="I119" s="49"/>
      <c r="J119" s="87"/>
      <c r="K119" s="87"/>
      <c r="L119" s="87"/>
      <c r="M119" s="87"/>
      <c r="N119" s="87"/>
      <c r="O119" s="87"/>
      <c r="P119" s="87"/>
      <c r="R119" s="88"/>
      <c r="S119" s="88">
        <v>55</v>
      </c>
      <c r="T119" s="82" t="str">
        <f t="shared" si="108"/>
        <v/>
      </c>
      <c r="U119" s="82" t="str">
        <f t="shared" si="109"/>
        <v/>
      </c>
      <c r="V119" s="82" t="str">
        <f t="shared" si="163"/>
        <v/>
      </c>
      <c r="W119" s="82">
        <f t="shared" si="85"/>
        <v>0</v>
      </c>
      <c r="X119" s="82">
        <f t="shared" ref="X119:Y123" si="187">IF(R27&gt;0,IF(AA$118&lt;&gt;"",1,0),0)</f>
        <v>0</v>
      </c>
      <c r="Y119" s="82">
        <f t="shared" si="187"/>
        <v>0</v>
      </c>
      <c r="Z119" s="82">
        <f t="shared" si="110"/>
        <v>0</v>
      </c>
      <c r="AA119" s="132"/>
      <c r="AB119" s="132"/>
    </row>
    <row r="120" spans="1:28" ht="15.75" customHeight="1" x14ac:dyDescent="0.25">
      <c r="A120" s="45"/>
      <c r="B120" s="4">
        <f t="shared" ref="B120" si="188">IF(OR(B121&lt;&gt;0,G120="Registro vacío!!!"),R120,0)</f>
        <v>0</v>
      </c>
      <c r="C120" s="8"/>
      <c r="D120" s="8"/>
      <c r="E120" s="8"/>
      <c r="F120" s="9"/>
      <c r="G120" s="67" t="str">
        <f>IF(AND(COUNTA(C121:F211)&gt;0,COUNTA(C120:F120)=0),"Registro vacío!!!",IF(COUNTA(C120:F120)=0,"",IF(T120=0,"Cédula NO VÁLIDA",IF(AND(COUNTA(C120:F120)&gt;0,COUNTA(C120:F120)&lt;4),"Registro INCOMPLETO"," "))))</f>
        <v/>
      </c>
      <c r="H120" s="129"/>
      <c r="I120" s="49"/>
      <c r="J120" s="87"/>
      <c r="K120" s="87"/>
      <c r="L120" s="87"/>
      <c r="M120" s="87"/>
      <c r="N120" s="87"/>
      <c r="O120" s="87"/>
      <c r="P120" s="87"/>
      <c r="R120" s="88">
        <v>56</v>
      </c>
      <c r="S120" s="88"/>
      <c r="T120" s="82" t="str">
        <f t="shared" si="108"/>
        <v/>
      </c>
      <c r="U120" s="82" t="str">
        <f t="shared" si="109"/>
        <v/>
      </c>
      <c r="V120" s="82" t="str">
        <f t="shared" si="163"/>
        <v/>
      </c>
      <c r="W120" s="82">
        <f t="shared" si="85"/>
        <v>0</v>
      </c>
      <c r="X120" s="82">
        <f t="shared" si="187"/>
        <v>0</v>
      </c>
      <c r="Y120" s="82">
        <f t="shared" si="187"/>
        <v>0</v>
      </c>
      <c r="Z120" s="82">
        <f t="shared" si="110"/>
        <v>0</v>
      </c>
      <c r="AA120" s="132"/>
      <c r="AB120" s="132"/>
    </row>
    <row r="121" spans="1:28" ht="15.75" customHeight="1" x14ac:dyDescent="0.25">
      <c r="A121" s="45"/>
      <c r="B121" s="4">
        <f t="shared" ref="B121" si="189">IF(OR(COUNTA(C120:F120)&gt;0,COUNTA(C121:F121)&gt;0,G121="Registro vacío!!!"),CONCATENATE(R120,"-1"),0)</f>
        <v>0</v>
      </c>
      <c r="C121" s="8"/>
      <c r="D121" s="8"/>
      <c r="E121" s="8"/>
      <c r="F121" s="9"/>
      <c r="G121" s="67" t="str">
        <f>IF(AND(COUNTA(C122:F211)&gt;0,COUNTA(C121:F121)=0),"Registro vacío!!!",IF(COUNTA(C121:F121)=0,"",IF(T121=0,"Cédula NO VÁLIDA",IF(AND(COUNTA(C121:F121)&gt;0,COUNTA(C121:F121)&lt;4),"Registro INCOMPLETO"," "))))</f>
        <v/>
      </c>
      <c r="H121" s="129"/>
      <c r="I121" s="49"/>
      <c r="J121" s="87"/>
      <c r="K121" s="87"/>
      <c r="L121" s="87"/>
      <c r="M121" s="87"/>
      <c r="N121" s="87"/>
      <c r="O121" s="87"/>
      <c r="P121" s="87"/>
      <c r="R121" s="88"/>
      <c r="S121" s="88">
        <v>56</v>
      </c>
      <c r="T121" s="82" t="str">
        <f t="shared" si="108"/>
        <v/>
      </c>
      <c r="U121" s="82" t="str">
        <f t="shared" si="109"/>
        <v/>
      </c>
      <c r="V121" s="82" t="str">
        <f t="shared" si="163"/>
        <v/>
      </c>
      <c r="W121" s="82">
        <f t="shared" si="85"/>
        <v>0</v>
      </c>
      <c r="X121" s="82">
        <f t="shared" si="187"/>
        <v>0</v>
      </c>
      <c r="Y121" s="82">
        <f t="shared" si="187"/>
        <v>0</v>
      </c>
      <c r="Z121" s="82">
        <f t="shared" si="110"/>
        <v>0</v>
      </c>
      <c r="AA121" s="132"/>
      <c r="AB121" s="132"/>
    </row>
    <row r="122" spans="1:28" ht="15.75" customHeight="1" x14ac:dyDescent="0.25">
      <c r="A122" s="45"/>
      <c r="B122" s="4">
        <f t="shared" ref="B122" si="190">IF(OR(B123&lt;&gt;0,G122="Registro vacío!!!"),R122,0)</f>
        <v>0</v>
      </c>
      <c r="C122" s="8"/>
      <c r="D122" s="8"/>
      <c r="E122" s="8"/>
      <c r="F122" s="9"/>
      <c r="G122" s="67" t="str">
        <f>IF(AND(COUNTA(C123:F211)&gt;0,COUNTA(C122:F122)=0),"Registro vacío!!!",IF(COUNTA(C122:F122)=0,"",IF(T122=0,"Cédula NO VÁLIDA",IF(AND(COUNTA(C122:F122)&gt;0,COUNTA(C122:F122)&lt;4),"Registro INCOMPLETO"," "))))</f>
        <v/>
      </c>
      <c r="H122" s="129"/>
      <c r="I122" s="49"/>
      <c r="J122" s="87"/>
      <c r="K122" s="87"/>
      <c r="L122" s="87"/>
      <c r="M122" s="87"/>
      <c r="N122" s="87"/>
      <c r="O122" s="87"/>
      <c r="P122" s="87"/>
      <c r="R122" s="88">
        <v>57</v>
      </c>
      <c r="S122" s="88"/>
      <c r="T122" s="82" t="str">
        <f t="shared" si="108"/>
        <v/>
      </c>
      <c r="U122" s="82" t="str">
        <f t="shared" si="109"/>
        <v/>
      </c>
      <c r="V122" s="82" t="str">
        <f t="shared" si="163"/>
        <v/>
      </c>
      <c r="W122" s="82">
        <f t="shared" si="85"/>
        <v>0</v>
      </c>
      <c r="X122" s="82">
        <f t="shared" si="187"/>
        <v>0</v>
      </c>
      <c r="Y122" s="82">
        <f t="shared" si="187"/>
        <v>0</v>
      </c>
      <c r="Z122" s="82">
        <f t="shared" si="110"/>
        <v>0</v>
      </c>
      <c r="AA122" s="132"/>
      <c r="AB122" s="132"/>
    </row>
    <row r="123" spans="1:28" ht="15.75" customHeight="1" x14ac:dyDescent="0.25">
      <c r="A123" s="45"/>
      <c r="B123" s="4">
        <f t="shared" ref="B123" si="191">IF(OR(COUNTA(C122:F122)&gt;0,COUNTA(C123:F123)&gt;0,G123="Registro vacío!!!"),CONCATENATE(R122,"-1"),0)</f>
        <v>0</v>
      </c>
      <c r="C123" s="8"/>
      <c r="D123" s="8"/>
      <c r="E123" s="8"/>
      <c r="F123" s="9"/>
      <c r="G123" s="67" t="str">
        <f>IF(AND(COUNTA(C124:F211)&gt;0,COUNTA(C123:F123)=0),"Registro vacío!!!",IF(COUNTA(C123:F123)=0,"",IF(T123=0,"Cédula NO VÁLIDA",IF(AND(COUNTA(C123:F123)&gt;0,COUNTA(C123:F123)&lt;4),"Registro INCOMPLETO"," "))))</f>
        <v/>
      </c>
      <c r="H123" s="129"/>
      <c r="I123" s="49"/>
      <c r="J123" s="87"/>
      <c r="K123" s="87"/>
      <c r="L123" s="87"/>
      <c r="M123" s="87"/>
      <c r="N123" s="87"/>
      <c r="O123" s="87"/>
      <c r="P123" s="87"/>
      <c r="R123" s="88"/>
      <c r="S123" s="88">
        <v>57</v>
      </c>
      <c r="T123" s="82" t="str">
        <f t="shared" si="108"/>
        <v/>
      </c>
      <c r="U123" s="82" t="str">
        <f t="shared" si="109"/>
        <v/>
      </c>
      <c r="V123" s="82" t="str">
        <f t="shared" si="163"/>
        <v/>
      </c>
      <c r="W123" s="82">
        <f t="shared" si="85"/>
        <v>0</v>
      </c>
      <c r="X123" s="82">
        <f t="shared" si="187"/>
        <v>0</v>
      </c>
      <c r="Y123" s="82">
        <f t="shared" si="187"/>
        <v>0</v>
      </c>
      <c r="Z123" s="82">
        <f t="shared" si="110"/>
        <v>0</v>
      </c>
      <c r="AA123" s="132"/>
      <c r="AB123" s="132"/>
    </row>
    <row r="124" spans="1:28" ht="15.75" customHeight="1" x14ac:dyDescent="0.25">
      <c r="A124" s="45"/>
      <c r="B124" s="4">
        <f t="shared" ref="B124" si="192">IF(OR(B125&lt;&gt;0,G124="Registro vacío!!!"),R124,0)</f>
        <v>0</v>
      </c>
      <c r="C124" s="8"/>
      <c r="D124" s="8"/>
      <c r="E124" s="8"/>
      <c r="F124" s="9"/>
      <c r="G124" s="67" t="str">
        <f>IF(AND(COUNTA(C125:F211)&gt;0,COUNTA(C124:F124)=0),"Registro vacío!!!",IF(COUNTA(C124:F124)=0,"",IF(T124=0,"Cédula NO VÁLIDA",IF(AND(COUNTA(C124:F124)&gt;0,COUNTA(C124:F124)&lt;4),"Registro INCOMPLETO"," "))))</f>
        <v/>
      </c>
      <c r="H124" s="129" t="str">
        <f t="shared" ref="H124" si="193">CONCATENATE(AA124,AB124)</f>
        <v/>
      </c>
      <c r="I124" s="49"/>
      <c r="J124" s="87"/>
      <c r="K124" s="87"/>
      <c r="L124" s="87"/>
      <c r="M124" s="87"/>
      <c r="N124" s="87"/>
      <c r="O124" s="87"/>
      <c r="P124" s="87"/>
      <c r="R124" s="88">
        <v>58</v>
      </c>
      <c r="S124" s="88"/>
      <c r="T124" s="82" t="str">
        <f t="shared" si="108"/>
        <v/>
      </c>
      <c r="U124" s="82" t="str">
        <f t="shared" si="109"/>
        <v/>
      </c>
      <c r="V124" s="82" t="str">
        <f t="shared" si="163"/>
        <v/>
      </c>
      <c r="W124" s="82">
        <f t="shared" si="85"/>
        <v>0</v>
      </c>
      <c r="X124" s="82">
        <f>IF(R26&gt;0,IF(AA$124&lt;&gt;"",1,0),0)</f>
        <v>0</v>
      </c>
      <c r="Y124" s="82">
        <f>IF(S26&gt;0,IF(AB$124&lt;&gt;"",1,0),0)</f>
        <v>0</v>
      </c>
      <c r="Z124" s="82">
        <f t="shared" si="110"/>
        <v>0</v>
      </c>
      <c r="AA124" s="132" t="str">
        <f t="shared" ref="AA124" si="194">IF(COUNTIF(U124:U129,"&gt;-1")&lt;3,"",IF(OR(SUM(U124:U129)=0,SUM(U124:U129)=3),CONCATENATE("3 TITULARES  ",IF(F124="M","Masc.","Fem."), " Juntos          "),""))</f>
        <v/>
      </c>
      <c r="AB124" s="132" t="str">
        <f t="shared" ref="AB124" si="195">IF(COUNTIF(V124:V129,"&gt;-1")&lt;3,"",IF(OR(SUM(V124:V129)=0,SUM(V124:V129)=3),CONCATENATE("3 SUPLENTES ",IF(F125="M","Masc.","Fem.")," Juntos"),""))</f>
        <v/>
      </c>
    </row>
    <row r="125" spans="1:28" ht="15.75" customHeight="1" x14ac:dyDescent="0.25">
      <c r="A125" s="45"/>
      <c r="B125" s="4">
        <f t="shared" ref="B125" si="196">IF(OR(COUNTA(C124:F124)&gt;0,COUNTA(C125:F125)&gt;0,G125="Registro vacío!!!"),CONCATENATE(R124,"-1"),0)</f>
        <v>0</v>
      </c>
      <c r="C125" s="8"/>
      <c r="D125" s="8"/>
      <c r="E125" s="8"/>
      <c r="F125" s="9"/>
      <c r="G125" s="67" t="str">
        <f>IF(AND(COUNTA(C126:F211)&gt;0,COUNTA(C125:F125)=0),"Registro vacío!!!",IF(COUNTA(C125:F125)=0,"",IF(T125=0,"Cédula NO VÁLIDA",IF(AND(COUNTA(C125:F125)&gt;0,COUNTA(C125:F125)&lt;4),"Registro INCOMPLETO"," "))))</f>
        <v/>
      </c>
      <c r="H125" s="129"/>
      <c r="I125" s="49"/>
      <c r="J125" s="87"/>
      <c r="K125" s="87"/>
      <c r="L125" s="87"/>
      <c r="M125" s="87"/>
      <c r="N125" s="87"/>
      <c r="O125" s="87"/>
      <c r="P125" s="87"/>
      <c r="R125" s="88"/>
      <c r="S125" s="88">
        <v>58</v>
      </c>
      <c r="T125" s="82" t="str">
        <f t="shared" si="108"/>
        <v/>
      </c>
      <c r="U125" s="82" t="str">
        <f t="shared" si="109"/>
        <v/>
      </c>
      <c r="V125" s="82" t="str">
        <f t="shared" si="163"/>
        <v/>
      </c>
      <c r="W125" s="82">
        <f t="shared" si="85"/>
        <v>0</v>
      </c>
      <c r="X125" s="82">
        <f t="shared" ref="X125:Y129" si="197">IF(R27&gt;0,IF(AA$124&lt;&gt;"",1,0),0)</f>
        <v>0</v>
      </c>
      <c r="Y125" s="82">
        <f t="shared" si="197"/>
        <v>0</v>
      </c>
      <c r="Z125" s="82">
        <f t="shared" si="110"/>
        <v>0</v>
      </c>
      <c r="AA125" s="132"/>
      <c r="AB125" s="132"/>
    </row>
    <row r="126" spans="1:28" ht="15.75" customHeight="1" x14ac:dyDescent="0.25">
      <c r="A126" s="45"/>
      <c r="B126" s="4">
        <f t="shared" ref="B126" si="198">IF(OR(B127&lt;&gt;0,G126="Registro vacío!!!"),R126,0)</f>
        <v>0</v>
      </c>
      <c r="C126" s="8"/>
      <c r="D126" s="8"/>
      <c r="E126" s="8"/>
      <c r="F126" s="9"/>
      <c r="G126" s="67" t="str">
        <f>IF(AND(COUNTA(C127:F211)&gt;0,COUNTA(C126:F126)=0),"Registro vacío!!!",IF(COUNTA(C126:F126)=0,"",IF(T126=0,"Cédula NO VÁLIDA",IF(AND(COUNTA(C126:F126)&gt;0,COUNTA(C126:F126)&lt;4),"Registro INCOMPLETO"," "))))</f>
        <v/>
      </c>
      <c r="H126" s="129"/>
      <c r="I126" s="49"/>
      <c r="J126" s="87"/>
      <c r="K126" s="87"/>
      <c r="L126" s="87"/>
      <c r="M126" s="87"/>
      <c r="N126" s="87"/>
      <c r="O126" s="87"/>
      <c r="P126" s="87"/>
      <c r="R126" s="88">
        <v>59</v>
      </c>
      <c r="S126" s="88"/>
      <c r="T126" s="82" t="str">
        <f t="shared" si="108"/>
        <v/>
      </c>
      <c r="U126" s="82" t="str">
        <f t="shared" si="109"/>
        <v/>
      </c>
      <c r="V126" s="82" t="str">
        <f t="shared" si="163"/>
        <v/>
      </c>
      <c r="W126" s="82">
        <f t="shared" ref="W126:W189" si="199">IF(G126=" ",1,0)</f>
        <v>0</v>
      </c>
      <c r="X126" s="82">
        <f t="shared" si="197"/>
        <v>0</v>
      </c>
      <c r="Y126" s="82">
        <f t="shared" si="197"/>
        <v>0</v>
      </c>
      <c r="Z126" s="82">
        <f t="shared" si="110"/>
        <v>0</v>
      </c>
      <c r="AA126" s="132"/>
      <c r="AB126" s="132"/>
    </row>
    <row r="127" spans="1:28" ht="15.75" customHeight="1" x14ac:dyDescent="0.25">
      <c r="A127" s="45"/>
      <c r="B127" s="4">
        <f t="shared" ref="B127" si="200">IF(OR(COUNTA(C126:F126)&gt;0,COUNTA(C127:F127)&gt;0,G127="Registro vacío!!!"),CONCATENATE(R126,"-1"),0)</f>
        <v>0</v>
      </c>
      <c r="C127" s="8"/>
      <c r="D127" s="8"/>
      <c r="E127" s="8"/>
      <c r="F127" s="9"/>
      <c r="G127" s="67" t="str">
        <f>IF(AND(COUNTA(C128:F211)&gt;0,COUNTA(C127:F127)=0),"Registro vacío!!!",IF(COUNTA(C127:F127)=0,"",IF(T127=0,"Cédula NO VÁLIDA",IF(AND(COUNTA(C127:F127)&gt;0,COUNTA(C127:F127)&lt;4),"Registro INCOMPLETO"," "))))</f>
        <v/>
      </c>
      <c r="H127" s="129"/>
      <c r="I127" s="49"/>
      <c r="J127" s="87"/>
      <c r="K127" s="87"/>
      <c r="L127" s="87"/>
      <c r="M127" s="87"/>
      <c r="N127" s="87"/>
      <c r="O127" s="87"/>
      <c r="P127" s="87"/>
      <c r="R127" s="88"/>
      <c r="S127" s="88">
        <v>59</v>
      </c>
      <c r="T127" s="82" t="str">
        <f t="shared" si="108"/>
        <v/>
      </c>
      <c r="U127" s="82" t="str">
        <f t="shared" si="109"/>
        <v/>
      </c>
      <c r="V127" s="82" t="str">
        <f t="shared" si="163"/>
        <v/>
      </c>
      <c r="W127" s="82">
        <f t="shared" si="199"/>
        <v>0</v>
      </c>
      <c r="X127" s="82">
        <f t="shared" si="197"/>
        <v>0</v>
      </c>
      <c r="Y127" s="82">
        <f t="shared" si="197"/>
        <v>0</v>
      </c>
      <c r="Z127" s="82">
        <f t="shared" si="110"/>
        <v>0</v>
      </c>
      <c r="AA127" s="132"/>
      <c r="AB127" s="132"/>
    </row>
    <row r="128" spans="1:28" ht="15.75" customHeight="1" x14ac:dyDescent="0.25">
      <c r="A128" s="45"/>
      <c r="B128" s="4">
        <f t="shared" ref="B128" si="201">IF(OR(B129&lt;&gt;0,G128="Registro vacío!!!"),R128,0)</f>
        <v>0</v>
      </c>
      <c r="C128" s="8"/>
      <c r="D128" s="8"/>
      <c r="E128" s="8"/>
      <c r="F128" s="9"/>
      <c r="G128" s="67" t="str">
        <f>IF(AND(COUNTA(C129:F211)&gt;0,COUNTA(C128:F128)=0),"Registro vacío!!!",IF(COUNTA(C128:F128)=0,"",IF(T128=0,"Cédula NO VÁLIDA",IF(AND(COUNTA(C128:F128)&gt;0,COUNTA(C128:F128)&lt;4),"Registro INCOMPLETO"," "))))</f>
        <v/>
      </c>
      <c r="H128" s="129"/>
      <c r="I128" s="49"/>
      <c r="J128" s="87"/>
      <c r="K128" s="87"/>
      <c r="L128" s="87"/>
      <c r="M128" s="87"/>
      <c r="N128" s="87"/>
      <c r="O128" s="87"/>
      <c r="P128" s="87"/>
      <c r="R128" s="88">
        <v>60</v>
      </c>
      <c r="S128" s="88"/>
      <c r="T128" s="82" t="str">
        <f t="shared" si="108"/>
        <v/>
      </c>
      <c r="U128" s="82" t="str">
        <f t="shared" si="109"/>
        <v/>
      </c>
      <c r="V128" s="82" t="str">
        <f t="shared" si="163"/>
        <v/>
      </c>
      <c r="W128" s="82">
        <f t="shared" si="199"/>
        <v>0</v>
      </c>
      <c r="X128" s="82">
        <f t="shared" si="197"/>
        <v>0</v>
      </c>
      <c r="Y128" s="82">
        <f t="shared" si="197"/>
        <v>0</v>
      </c>
      <c r="Z128" s="82">
        <f t="shared" si="110"/>
        <v>0</v>
      </c>
      <c r="AA128" s="132"/>
      <c r="AB128" s="132"/>
    </row>
    <row r="129" spans="1:28" ht="15.75" customHeight="1" x14ac:dyDescent="0.25">
      <c r="A129" s="45"/>
      <c r="B129" s="4">
        <f t="shared" ref="B129" si="202">IF(OR(COUNTA(C128:F128)&gt;0,COUNTA(C129:F129)&gt;0,G129="Registro vacío!!!"),CONCATENATE(R128,"-1"),0)</f>
        <v>0</v>
      </c>
      <c r="C129" s="8"/>
      <c r="D129" s="8"/>
      <c r="E129" s="8"/>
      <c r="F129" s="9"/>
      <c r="G129" s="67" t="str">
        <f>IF(AND(COUNTA(C130:F211)&gt;0,COUNTA(C129:F129)=0),"Registro vacío!!!",IF(COUNTA(C129:F129)=0,"",IF(T129=0,"Cédula NO VÁLIDA",IF(AND(COUNTA(C129:F129)&gt;0,COUNTA(C129:F129)&lt;4),"Registro INCOMPLETO"," "))))</f>
        <v/>
      </c>
      <c r="H129" s="129"/>
      <c r="I129" s="49"/>
      <c r="J129" s="87"/>
      <c r="K129" s="87"/>
      <c r="L129" s="87"/>
      <c r="M129" s="87"/>
      <c r="N129" s="87"/>
      <c r="O129" s="87"/>
      <c r="P129" s="87"/>
      <c r="R129" s="88"/>
      <c r="S129" s="88">
        <v>60</v>
      </c>
      <c r="T129" s="82" t="str">
        <f t="shared" si="108"/>
        <v/>
      </c>
      <c r="U129" s="82" t="str">
        <f t="shared" si="109"/>
        <v/>
      </c>
      <c r="V129" s="82" t="str">
        <f t="shared" si="163"/>
        <v/>
      </c>
      <c r="W129" s="82">
        <f t="shared" si="199"/>
        <v>0</v>
      </c>
      <c r="X129" s="82">
        <f t="shared" si="197"/>
        <v>0</v>
      </c>
      <c r="Y129" s="82">
        <f t="shared" si="197"/>
        <v>0</v>
      </c>
      <c r="Z129" s="82">
        <f t="shared" si="110"/>
        <v>0</v>
      </c>
      <c r="AA129" s="132"/>
      <c r="AB129" s="132"/>
    </row>
    <row r="130" spans="1:28" ht="15.75" customHeight="1" x14ac:dyDescent="0.25">
      <c r="A130" s="45"/>
      <c r="B130" s="4">
        <f t="shared" ref="B130" si="203">IF(OR(B131&lt;&gt;0,G130="Registro vacío!!!"),R130,0)</f>
        <v>0</v>
      </c>
      <c r="C130" s="8"/>
      <c r="D130" s="8"/>
      <c r="E130" s="8"/>
      <c r="F130" s="9"/>
      <c r="G130" s="67" t="str">
        <f>IF(AND(COUNTA(C131:F211)&gt;0,COUNTA(C130:F130)=0),"Registro vacío!!!",IF(COUNTA(C130:F130)=0,"",IF(T130=0,"Cédula NO VÁLIDA",IF(AND(COUNTA(C130:F130)&gt;0,COUNTA(C130:F130)&lt;4),"Registro INCOMPLETO"," "))))</f>
        <v/>
      </c>
      <c r="H130" s="129" t="str">
        <f t="shared" ref="H130" si="204">CONCATENATE(AA130,AB130)</f>
        <v/>
      </c>
      <c r="I130" s="49"/>
      <c r="J130" s="87"/>
      <c r="K130" s="87"/>
      <c r="L130" s="87"/>
      <c r="M130" s="87"/>
      <c r="N130" s="87"/>
      <c r="O130" s="87"/>
      <c r="P130" s="87"/>
      <c r="R130" s="88">
        <v>61</v>
      </c>
      <c r="S130" s="88"/>
      <c r="T130" s="82" t="str">
        <f t="shared" si="108"/>
        <v/>
      </c>
      <c r="U130" s="82" t="str">
        <f t="shared" si="109"/>
        <v/>
      </c>
      <c r="V130" s="82" t="str">
        <f t="shared" si="163"/>
        <v/>
      </c>
      <c r="W130" s="82">
        <f t="shared" si="199"/>
        <v>0</v>
      </c>
      <c r="X130" s="82">
        <f>IF(R26&gt;0,IF(AA$130&lt;&gt;"",1,0),0)</f>
        <v>0</v>
      </c>
      <c r="Y130" s="82">
        <f>IF(S26&gt;0,IF(AB$130&lt;&gt;"",1,0),0)</f>
        <v>0</v>
      </c>
      <c r="Z130" s="82">
        <f t="shared" si="110"/>
        <v>0</v>
      </c>
      <c r="AA130" s="132" t="str">
        <f t="shared" ref="AA130" si="205">IF(COUNTIF(U130:U135,"&gt;-1")&lt;3,"",IF(OR(SUM(U130:U135)=0,SUM(U130:U135)=3),CONCATENATE("3 TITULARES  ",IF(F130="M","Masc.","Fem."), " Juntos          "),""))</f>
        <v/>
      </c>
      <c r="AB130" s="132" t="str">
        <f t="shared" ref="AB130" si="206">IF(COUNTIF(V130:V135,"&gt;-1")&lt;3,"",IF(OR(SUM(V130:V135)=0,SUM(V130:V135)=3),CONCATENATE("3 SUPLENTES ",IF(F131="M","Masc.","Fem.")," Juntos"),""))</f>
        <v/>
      </c>
    </row>
    <row r="131" spans="1:28" ht="15.75" customHeight="1" x14ac:dyDescent="0.25">
      <c r="A131" s="45"/>
      <c r="B131" s="4">
        <f t="shared" ref="B131" si="207">IF(OR(COUNTA(C130:F130)&gt;0,COUNTA(C131:F131)&gt;0,G131="Registro vacío!!!"),CONCATENATE(R130,"-1"),0)</f>
        <v>0</v>
      </c>
      <c r="C131" s="8"/>
      <c r="D131" s="8"/>
      <c r="E131" s="8"/>
      <c r="F131" s="9"/>
      <c r="G131" s="67" t="str">
        <f>IF(AND(COUNTA(C132:F211)&gt;0,COUNTA(C131:F131)=0),"Registro vacío!!!",IF(COUNTA(C131:F131)=0,"",IF(T131=0,"Cédula NO VÁLIDA",IF(AND(COUNTA(C131:F131)&gt;0,COUNTA(C131:F131)&lt;4),"Registro INCOMPLETO"," "))))</f>
        <v/>
      </c>
      <c r="H131" s="129"/>
      <c r="I131" s="49"/>
      <c r="J131" s="87"/>
      <c r="K131" s="87"/>
      <c r="L131" s="87"/>
      <c r="M131" s="87"/>
      <c r="N131" s="87"/>
      <c r="O131" s="87"/>
      <c r="P131" s="87"/>
      <c r="R131" s="88"/>
      <c r="S131" s="88">
        <v>61</v>
      </c>
      <c r="T131" s="82" t="str">
        <f t="shared" si="108"/>
        <v/>
      </c>
      <c r="U131" s="82" t="str">
        <f t="shared" si="109"/>
        <v/>
      </c>
      <c r="V131" s="82" t="str">
        <f t="shared" si="163"/>
        <v/>
      </c>
      <c r="W131" s="82">
        <f t="shared" si="199"/>
        <v>0</v>
      </c>
      <c r="X131" s="82">
        <f t="shared" ref="X131:Y135" si="208">IF(R27&gt;0,IF(AA$130&lt;&gt;"",1,0),0)</f>
        <v>0</v>
      </c>
      <c r="Y131" s="82">
        <f t="shared" si="208"/>
        <v>0</v>
      </c>
      <c r="Z131" s="82">
        <f t="shared" si="110"/>
        <v>0</v>
      </c>
      <c r="AA131" s="132"/>
      <c r="AB131" s="132"/>
    </row>
    <row r="132" spans="1:28" ht="15.75" customHeight="1" x14ac:dyDescent="0.25">
      <c r="A132" s="45"/>
      <c r="B132" s="4">
        <f t="shared" ref="B132" si="209">IF(OR(B133&lt;&gt;0,G132="Registro vacío!!!"),R132,0)</f>
        <v>0</v>
      </c>
      <c r="C132" s="8"/>
      <c r="D132" s="8"/>
      <c r="E132" s="8"/>
      <c r="F132" s="9"/>
      <c r="G132" s="67" t="str">
        <f>IF(AND(COUNTA(C133:F211)&gt;0,COUNTA(C132:F132)=0),"Registro vacío!!!",IF(COUNTA(C132:F132)=0,"",IF(T132=0,"Cédula NO VÁLIDA",IF(AND(COUNTA(C132:F132)&gt;0,COUNTA(C132:F132)&lt;4),"Registro INCOMPLETO"," "))))</f>
        <v/>
      </c>
      <c r="H132" s="129"/>
      <c r="I132" s="49"/>
      <c r="J132" s="87"/>
      <c r="K132" s="87"/>
      <c r="L132" s="87"/>
      <c r="M132" s="87"/>
      <c r="N132" s="87"/>
      <c r="O132" s="87"/>
      <c r="P132" s="87"/>
      <c r="R132" s="88">
        <v>62</v>
      </c>
      <c r="S132" s="88"/>
      <c r="T132" s="82" t="str">
        <f t="shared" si="108"/>
        <v/>
      </c>
      <c r="U132" s="82" t="str">
        <f t="shared" si="109"/>
        <v/>
      </c>
      <c r="V132" s="82" t="str">
        <f t="shared" si="163"/>
        <v/>
      </c>
      <c r="W132" s="82">
        <f t="shared" si="199"/>
        <v>0</v>
      </c>
      <c r="X132" s="82">
        <f t="shared" si="208"/>
        <v>0</v>
      </c>
      <c r="Y132" s="82">
        <f t="shared" si="208"/>
        <v>0</v>
      </c>
      <c r="Z132" s="82">
        <f t="shared" si="110"/>
        <v>0</v>
      </c>
      <c r="AA132" s="132"/>
      <c r="AB132" s="132"/>
    </row>
    <row r="133" spans="1:28" ht="15.75" customHeight="1" x14ac:dyDescent="0.25">
      <c r="A133" s="45"/>
      <c r="B133" s="4">
        <f t="shared" ref="B133" si="210">IF(OR(COUNTA(C132:F132)&gt;0,COUNTA(C133:F133)&gt;0,G133="Registro vacío!!!"),CONCATENATE(R132,"-1"),0)</f>
        <v>0</v>
      </c>
      <c r="C133" s="8"/>
      <c r="D133" s="8"/>
      <c r="E133" s="8"/>
      <c r="F133" s="9"/>
      <c r="G133" s="67" t="str">
        <f>IF(AND(COUNTA(C134:F211)&gt;0,COUNTA(C133:F133)=0),"Registro vacío!!!",IF(COUNTA(C133:F133)=0,"",IF(T133=0,"Cédula NO VÁLIDA",IF(AND(COUNTA(C133:F133)&gt;0,COUNTA(C133:F133)&lt;4),"Registro INCOMPLETO"," "))))</f>
        <v/>
      </c>
      <c r="H133" s="129"/>
      <c r="I133" s="49"/>
      <c r="J133" s="87"/>
      <c r="K133" s="87"/>
      <c r="L133" s="87"/>
      <c r="M133" s="87"/>
      <c r="N133" s="87"/>
      <c r="O133" s="87"/>
      <c r="P133" s="87"/>
      <c r="R133" s="88"/>
      <c r="S133" s="88">
        <v>62</v>
      </c>
      <c r="T133" s="82" t="str">
        <f t="shared" si="108"/>
        <v/>
      </c>
      <c r="U133" s="82" t="str">
        <f t="shared" si="109"/>
        <v/>
      </c>
      <c r="V133" s="82" t="str">
        <f t="shared" si="163"/>
        <v/>
      </c>
      <c r="W133" s="82">
        <f t="shared" si="199"/>
        <v>0</v>
      </c>
      <c r="X133" s="82">
        <f t="shared" si="208"/>
        <v>0</v>
      </c>
      <c r="Y133" s="82">
        <f t="shared" si="208"/>
        <v>0</v>
      </c>
      <c r="Z133" s="82">
        <f t="shared" si="110"/>
        <v>0</v>
      </c>
      <c r="AA133" s="132"/>
      <c r="AB133" s="132"/>
    </row>
    <row r="134" spans="1:28" ht="15.75" customHeight="1" x14ac:dyDescent="0.25">
      <c r="A134" s="45"/>
      <c r="B134" s="4">
        <f t="shared" ref="B134" si="211">IF(OR(B135&lt;&gt;0,G134="Registro vacío!!!"),R134,0)</f>
        <v>0</v>
      </c>
      <c r="C134" s="8"/>
      <c r="D134" s="8"/>
      <c r="E134" s="8"/>
      <c r="F134" s="9"/>
      <c r="G134" s="67" t="str">
        <f>IF(AND(COUNTA(C135:F211)&gt;0,COUNTA(C134:F134)=0),"Registro vacío!!!",IF(COUNTA(C134:F134)=0,"",IF(T134=0,"Cédula NO VÁLIDA",IF(AND(COUNTA(C134:F134)&gt;0,COUNTA(C134:F134)&lt;4),"Registro INCOMPLETO"," "))))</f>
        <v/>
      </c>
      <c r="H134" s="129"/>
      <c r="I134" s="49"/>
      <c r="J134" s="87"/>
      <c r="K134" s="87"/>
      <c r="L134" s="87"/>
      <c r="M134" s="87"/>
      <c r="N134" s="87"/>
      <c r="O134" s="87"/>
      <c r="P134" s="87"/>
      <c r="R134" s="88">
        <v>63</v>
      </c>
      <c r="S134" s="88"/>
      <c r="T134" s="82" t="str">
        <f t="shared" si="108"/>
        <v/>
      </c>
      <c r="U134" s="82" t="str">
        <f t="shared" si="109"/>
        <v/>
      </c>
      <c r="V134" s="82" t="str">
        <f t="shared" si="163"/>
        <v/>
      </c>
      <c r="W134" s="82">
        <f t="shared" si="199"/>
        <v>0</v>
      </c>
      <c r="X134" s="82">
        <f t="shared" si="208"/>
        <v>0</v>
      </c>
      <c r="Y134" s="82">
        <f t="shared" si="208"/>
        <v>0</v>
      </c>
      <c r="Z134" s="82">
        <f t="shared" si="110"/>
        <v>0</v>
      </c>
      <c r="AA134" s="132"/>
      <c r="AB134" s="132"/>
    </row>
    <row r="135" spans="1:28" ht="15.75" customHeight="1" x14ac:dyDescent="0.25">
      <c r="A135" s="45"/>
      <c r="B135" s="4">
        <f t="shared" ref="B135" si="212">IF(OR(COUNTA(C134:F134)&gt;0,COUNTA(C135:F135)&gt;0,G135="Registro vacío!!!"),CONCATENATE(R134,"-1"),0)</f>
        <v>0</v>
      </c>
      <c r="C135" s="8"/>
      <c r="D135" s="8"/>
      <c r="E135" s="8"/>
      <c r="F135" s="9"/>
      <c r="G135" s="67" t="str">
        <f>IF(AND(COUNTA(C136:F211)&gt;0,COUNTA(C135:F135)=0),"Registro vacío!!!",IF(COUNTA(C135:F135)=0,"",IF(T135=0,"Cédula NO VÁLIDA",IF(AND(COUNTA(C135:F135)&gt;0,COUNTA(C135:F135)&lt;4),"Registro INCOMPLETO"," "))))</f>
        <v/>
      </c>
      <c r="H135" s="129"/>
      <c r="I135" s="49"/>
      <c r="J135" s="87"/>
      <c r="K135" s="87"/>
      <c r="L135" s="87"/>
      <c r="M135" s="87"/>
      <c r="N135" s="87"/>
      <c r="O135" s="87"/>
      <c r="P135" s="87"/>
      <c r="R135" s="88"/>
      <c r="S135" s="88">
        <v>63</v>
      </c>
      <c r="T135" s="82" t="str">
        <f t="shared" si="108"/>
        <v/>
      </c>
      <c r="U135" s="82" t="str">
        <f t="shared" si="109"/>
        <v/>
      </c>
      <c r="V135" s="82" t="str">
        <f t="shared" si="163"/>
        <v/>
      </c>
      <c r="W135" s="82">
        <f t="shared" si="199"/>
        <v>0</v>
      </c>
      <c r="X135" s="82">
        <f t="shared" si="208"/>
        <v>0</v>
      </c>
      <c r="Y135" s="82">
        <f t="shared" si="208"/>
        <v>0</v>
      </c>
      <c r="Z135" s="82">
        <f t="shared" si="110"/>
        <v>0</v>
      </c>
      <c r="AA135" s="132"/>
      <c r="AB135" s="132"/>
    </row>
    <row r="136" spans="1:28" ht="15.75" customHeight="1" x14ac:dyDescent="0.25">
      <c r="A136" s="45"/>
      <c r="B136" s="4">
        <f t="shared" ref="B136" si="213">IF(OR(B137&lt;&gt;0,G136="Registro vacío!!!"),R136,0)</f>
        <v>0</v>
      </c>
      <c r="C136" s="8"/>
      <c r="D136" s="8"/>
      <c r="E136" s="8"/>
      <c r="F136" s="9"/>
      <c r="G136" s="67" t="str">
        <f>IF(AND(COUNTA(C137:F211)&gt;0,COUNTA(C136:F136)=0),"Registro vacío!!!",IF(COUNTA(C136:F136)=0,"",IF(T136=0,"Cédula NO VÁLIDA",IF(AND(COUNTA(C136:F136)&gt;0,COUNTA(C136:F136)&lt;4),"Registro INCOMPLETO"," "))))</f>
        <v/>
      </c>
      <c r="H136" s="129" t="str">
        <f t="shared" ref="H136" si="214">CONCATENATE(AA136,AB136)</f>
        <v/>
      </c>
      <c r="I136" s="49"/>
      <c r="J136" s="87"/>
      <c r="K136" s="87"/>
      <c r="L136" s="87"/>
      <c r="M136" s="87"/>
      <c r="N136" s="87"/>
      <c r="O136" s="87"/>
      <c r="P136" s="87"/>
      <c r="R136" s="88">
        <v>64</v>
      </c>
      <c r="S136" s="88"/>
      <c r="T136" s="82" t="str">
        <f t="shared" si="108"/>
        <v/>
      </c>
      <c r="U136" s="82" t="str">
        <f t="shared" si="109"/>
        <v/>
      </c>
      <c r="V136" s="82" t="str">
        <f t="shared" si="163"/>
        <v/>
      </c>
      <c r="W136" s="82">
        <f t="shared" si="199"/>
        <v>0</v>
      </c>
      <c r="X136" s="82">
        <f>IF(R26&gt;0,IF(AA$136&lt;&gt;"",1,0),0)</f>
        <v>0</v>
      </c>
      <c r="Y136" s="82">
        <f>IF(S26&gt;0,IF(AB$136&lt;&gt;"",1,0),0)</f>
        <v>0</v>
      </c>
      <c r="Z136" s="82">
        <f t="shared" si="110"/>
        <v>0</v>
      </c>
      <c r="AA136" s="132" t="str">
        <f t="shared" ref="AA136" si="215">IF(COUNTIF(U136:U141,"&gt;-1")&lt;3,"",IF(OR(SUM(U136:U141)=0,SUM(U136:U141)=3),CONCATENATE("3 TITULARES  ",IF(F136="M","Masc.","Fem."), " Juntos          "),""))</f>
        <v/>
      </c>
      <c r="AB136" s="132" t="str">
        <f t="shared" ref="AB136" si="216">IF(COUNTIF(V136:V141,"&gt;-1")&lt;3,"",IF(OR(SUM(V136:V141)=0,SUM(V136:V141)=3),CONCATENATE("3 SUPLENTES ",IF(F137="M","Masc.","Fem.")," Juntos"),""))</f>
        <v/>
      </c>
    </row>
    <row r="137" spans="1:28" ht="15.75" customHeight="1" x14ac:dyDescent="0.25">
      <c r="A137" s="45"/>
      <c r="B137" s="4">
        <f t="shared" ref="B137" si="217">IF(OR(COUNTA(C136:F136)&gt;0,COUNTA(C137:F137)&gt;0,G137="Registro vacío!!!"),CONCATENATE(R136,"-1"),0)</f>
        <v>0</v>
      </c>
      <c r="C137" s="8"/>
      <c r="D137" s="8"/>
      <c r="E137" s="8"/>
      <c r="F137" s="9"/>
      <c r="G137" s="67" t="str">
        <f>IF(AND(COUNTA(C138:F211)&gt;0,COUNTA(C137:F137)=0),"Registro vacío!!!",IF(COUNTA(C137:F137)=0,"",IF(T137=0,"Cédula NO VÁLIDA",IF(AND(COUNTA(C137:F137)&gt;0,COUNTA(C137:F137)&lt;4),"Registro INCOMPLETO"," "))))</f>
        <v/>
      </c>
      <c r="H137" s="129"/>
      <c r="I137" s="49"/>
      <c r="J137" s="87"/>
      <c r="K137" s="87"/>
      <c r="L137" s="87"/>
      <c r="M137" s="87"/>
      <c r="N137" s="87"/>
      <c r="O137" s="87"/>
      <c r="P137" s="87"/>
      <c r="R137" s="88"/>
      <c r="S137" s="88">
        <v>64</v>
      </c>
      <c r="T137" s="82" t="str">
        <f t="shared" si="108"/>
        <v/>
      </c>
      <c r="U137" s="82" t="str">
        <f t="shared" si="109"/>
        <v/>
      </c>
      <c r="V137" s="82" t="str">
        <f t="shared" si="163"/>
        <v/>
      </c>
      <c r="W137" s="82">
        <f t="shared" si="199"/>
        <v>0</v>
      </c>
      <c r="X137" s="82">
        <f t="shared" ref="X137:Y141" si="218">IF(R27&gt;0,IF(AA$136&lt;&gt;"",1,0),0)</f>
        <v>0</v>
      </c>
      <c r="Y137" s="82">
        <f t="shared" si="218"/>
        <v>0</v>
      </c>
      <c r="Z137" s="82">
        <f t="shared" si="110"/>
        <v>0</v>
      </c>
      <c r="AA137" s="132"/>
      <c r="AB137" s="132"/>
    </row>
    <row r="138" spans="1:28" ht="15.75" customHeight="1" x14ac:dyDescent="0.25">
      <c r="A138" s="45"/>
      <c r="B138" s="4">
        <f t="shared" ref="B138" si="219">IF(OR(B139&lt;&gt;0,G138="Registro vacío!!!"),R138,0)</f>
        <v>0</v>
      </c>
      <c r="C138" s="8"/>
      <c r="D138" s="8"/>
      <c r="E138" s="8"/>
      <c r="F138" s="9"/>
      <c r="G138" s="67" t="str">
        <f>IF(AND(COUNTA(C139:F211)&gt;0,COUNTA(C138:F138)=0),"Registro vacío!!!",IF(COUNTA(C138:F138)=0,"",IF(T138=0,"Cédula NO VÁLIDA",IF(AND(COUNTA(C138:F138)&gt;0,COUNTA(C138:F138)&lt;4),"Registro INCOMPLETO"," "))))</f>
        <v/>
      </c>
      <c r="H138" s="129"/>
      <c r="I138" s="49"/>
      <c r="J138" s="87"/>
      <c r="K138" s="87"/>
      <c r="L138" s="87"/>
      <c r="M138" s="87"/>
      <c r="N138" s="87"/>
      <c r="O138" s="87"/>
      <c r="P138" s="87"/>
      <c r="R138" s="88">
        <v>65</v>
      </c>
      <c r="S138" s="88"/>
      <c r="T138" s="82" t="str">
        <f t="shared" si="108"/>
        <v/>
      </c>
      <c r="U138" s="82" t="str">
        <f t="shared" si="109"/>
        <v/>
      </c>
      <c r="V138" s="82" t="str">
        <f t="shared" ref="V138:V169" si="220">IF(S138&gt;0,IF(F138="F",0,IF(F138="","",1)),"")</f>
        <v/>
      </c>
      <c r="W138" s="82">
        <f t="shared" si="199"/>
        <v>0</v>
      </c>
      <c r="X138" s="82">
        <f t="shared" si="218"/>
        <v>0</v>
      </c>
      <c r="Y138" s="82">
        <f t="shared" si="218"/>
        <v>0</v>
      </c>
      <c r="Z138" s="82">
        <f t="shared" si="110"/>
        <v>0</v>
      </c>
      <c r="AA138" s="132"/>
      <c r="AB138" s="132"/>
    </row>
    <row r="139" spans="1:28" ht="15.75" customHeight="1" x14ac:dyDescent="0.25">
      <c r="A139" s="45"/>
      <c r="B139" s="4">
        <f t="shared" ref="B139" si="221">IF(OR(COUNTA(C138:F138)&gt;0,COUNTA(C139:F139)&gt;0,G139="Registro vacío!!!"),CONCATENATE(R138,"-1"),0)</f>
        <v>0</v>
      </c>
      <c r="C139" s="8"/>
      <c r="D139" s="8"/>
      <c r="E139" s="8"/>
      <c r="F139" s="9"/>
      <c r="G139" s="67" t="str">
        <f>IF(AND(COUNTA(C140:F211)&gt;0,COUNTA(C139:F139)=0),"Registro vacío!!!",IF(COUNTA(C139:F139)=0,"",IF(T139=0,"Cédula NO VÁLIDA",IF(AND(COUNTA(C139:F139)&gt;0,COUNTA(C139:F139)&lt;4),"Registro INCOMPLETO"," "))))</f>
        <v/>
      </c>
      <c r="H139" s="129"/>
      <c r="I139" s="49"/>
      <c r="J139" s="87"/>
      <c r="K139" s="87"/>
      <c r="L139" s="87"/>
      <c r="M139" s="87"/>
      <c r="N139" s="87"/>
      <c r="O139" s="87"/>
      <c r="P139" s="87"/>
      <c r="R139" s="88"/>
      <c r="S139" s="88">
        <v>65</v>
      </c>
      <c r="T139" s="82" t="str">
        <f t="shared" ref="T139:T202" si="222">IF(E139="","",IF(_xlfn.NUMBERVALUE(MID(E139,8,1))=(ROUNDUP(MID(E139,1,1)*2+MID(E139,2,1)*9+MID(E139,3,1)*8+MID(E139,4,1)*7+MID(E139,5,1)*6+MID(E139,6,1)*3+MID(E139,7,1)*4,-1))-(MID(E139,1,1)*2+MID(E139,2,1)*9+MID(E139,3,1)*8+MID(E139,4,1)*7+MID(E139,5,1)*6+MID(E139,6,1)*3+MID(E139,7,1)*4),1,0))</f>
        <v/>
      </c>
      <c r="U139" s="82" t="str">
        <f t="shared" ref="U139:U202" si="223">IF(R139&gt;0,IF(F139="F",0,IF(F139="","",1)),"")</f>
        <v/>
      </c>
      <c r="V139" s="82" t="str">
        <f t="shared" si="220"/>
        <v/>
      </c>
      <c r="W139" s="82">
        <f t="shared" si="199"/>
        <v>0</v>
      </c>
      <c r="X139" s="82">
        <f t="shared" si="218"/>
        <v>0</v>
      </c>
      <c r="Y139" s="82">
        <f t="shared" si="218"/>
        <v>0</v>
      </c>
      <c r="Z139" s="82">
        <f t="shared" ref="Z139:Z202" si="224">COUNTIF($E$10:$E$209,E139)</f>
        <v>0</v>
      </c>
      <c r="AA139" s="132"/>
      <c r="AB139" s="132"/>
    </row>
    <row r="140" spans="1:28" ht="15.75" customHeight="1" x14ac:dyDescent="0.25">
      <c r="A140" s="45"/>
      <c r="B140" s="4">
        <f t="shared" ref="B140" si="225">IF(OR(B141&lt;&gt;0,G140="Registro vacío!!!"),R140,0)</f>
        <v>0</v>
      </c>
      <c r="C140" s="8"/>
      <c r="D140" s="8"/>
      <c r="E140" s="8"/>
      <c r="F140" s="9"/>
      <c r="G140" s="67" t="str">
        <f>IF(AND(COUNTA(C141:F211)&gt;0,COUNTA(C140:F140)=0),"Registro vacío!!!",IF(COUNTA(C140:F140)=0,"",IF(T140=0,"Cédula NO VÁLIDA",IF(AND(COUNTA(C140:F140)&gt;0,COUNTA(C140:F140)&lt;4),"Registro INCOMPLETO"," "))))</f>
        <v/>
      </c>
      <c r="H140" s="129"/>
      <c r="I140" s="49"/>
      <c r="J140" s="87"/>
      <c r="K140" s="87"/>
      <c r="L140" s="87"/>
      <c r="M140" s="87"/>
      <c r="N140" s="87"/>
      <c r="O140" s="87"/>
      <c r="P140" s="87"/>
      <c r="R140" s="88">
        <v>66</v>
      </c>
      <c r="S140" s="88"/>
      <c r="T140" s="82" t="str">
        <f t="shared" si="222"/>
        <v/>
      </c>
      <c r="U140" s="82" t="str">
        <f t="shared" si="223"/>
        <v/>
      </c>
      <c r="V140" s="82" t="str">
        <f t="shared" si="220"/>
        <v/>
      </c>
      <c r="W140" s="82">
        <f t="shared" si="199"/>
        <v>0</v>
      </c>
      <c r="X140" s="82">
        <f t="shared" si="218"/>
        <v>0</v>
      </c>
      <c r="Y140" s="82">
        <f t="shared" si="218"/>
        <v>0</v>
      </c>
      <c r="Z140" s="82">
        <f t="shared" si="224"/>
        <v>0</v>
      </c>
      <c r="AA140" s="132"/>
      <c r="AB140" s="132"/>
    </row>
    <row r="141" spans="1:28" ht="15.75" customHeight="1" x14ac:dyDescent="0.25">
      <c r="A141" s="45"/>
      <c r="B141" s="4">
        <f t="shared" ref="B141" si="226">IF(OR(COUNTA(C140:F140)&gt;0,COUNTA(C141:F141)&gt;0,G141="Registro vacío!!!"),CONCATENATE(R140,"-1"),0)</f>
        <v>0</v>
      </c>
      <c r="C141" s="8"/>
      <c r="D141" s="8"/>
      <c r="E141" s="8"/>
      <c r="F141" s="9"/>
      <c r="G141" s="67" t="str">
        <f>IF(AND(COUNTA(C142:F211)&gt;0,COUNTA(C141:F141)=0),"Registro vacío!!!",IF(COUNTA(C141:F141)=0,"",IF(T141=0,"Cédula NO VÁLIDA",IF(AND(COUNTA(C141:F141)&gt;0,COUNTA(C141:F141)&lt;4),"Registro INCOMPLETO"," "))))</f>
        <v/>
      </c>
      <c r="H141" s="129"/>
      <c r="I141" s="49"/>
      <c r="J141" s="87"/>
      <c r="K141" s="87"/>
      <c r="L141" s="87"/>
      <c r="M141" s="87"/>
      <c r="N141" s="87"/>
      <c r="O141" s="87"/>
      <c r="P141" s="87"/>
      <c r="R141" s="88"/>
      <c r="S141" s="88">
        <v>66</v>
      </c>
      <c r="T141" s="82" t="str">
        <f t="shared" si="222"/>
        <v/>
      </c>
      <c r="U141" s="82" t="str">
        <f t="shared" si="223"/>
        <v/>
      </c>
      <c r="V141" s="82" t="str">
        <f t="shared" si="220"/>
        <v/>
      </c>
      <c r="W141" s="82">
        <f t="shared" si="199"/>
        <v>0</v>
      </c>
      <c r="X141" s="82">
        <f t="shared" si="218"/>
        <v>0</v>
      </c>
      <c r="Y141" s="82">
        <f t="shared" si="218"/>
        <v>0</v>
      </c>
      <c r="Z141" s="82">
        <f t="shared" si="224"/>
        <v>0</v>
      </c>
      <c r="AA141" s="132"/>
      <c r="AB141" s="132"/>
    </row>
    <row r="142" spans="1:28" ht="15.75" customHeight="1" x14ac:dyDescent="0.25">
      <c r="A142" s="45"/>
      <c r="B142" s="4">
        <f t="shared" ref="B142" si="227">IF(OR(B143&lt;&gt;0,G142="Registro vacío!!!"),R142,0)</f>
        <v>0</v>
      </c>
      <c r="C142" s="8"/>
      <c r="D142" s="8"/>
      <c r="E142" s="8"/>
      <c r="F142" s="9"/>
      <c r="G142" s="67" t="str">
        <f>IF(AND(COUNTA(C143:F211)&gt;0,COUNTA(C142:F142)=0),"Registro vacío!!!",IF(COUNTA(C142:F142)=0,"",IF(T142=0,"Cédula NO VÁLIDA",IF(AND(COUNTA(C142:F142)&gt;0,COUNTA(C142:F142)&lt;4),"Registro INCOMPLETO"," "))))</f>
        <v/>
      </c>
      <c r="H142" s="129" t="str">
        <f t="shared" ref="H142" si="228">CONCATENATE(AA142,AB142)</f>
        <v/>
      </c>
      <c r="I142" s="49"/>
      <c r="J142" s="87"/>
      <c r="K142" s="87"/>
      <c r="L142" s="87"/>
      <c r="M142" s="87"/>
      <c r="N142" s="87"/>
      <c r="O142" s="87"/>
      <c r="P142" s="87"/>
      <c r="R142" s="88">
        <v>67</v>
      </c>
      <c r="S142" s="88"/>
      <c r="T142" s="82" t="str">
        <f t="shared" si="222"/>
        <v/>
      </c>
      <c r="U142" s="82" t="str">
        <f t="shared" si="223"/>
        <v/>
      </c>
      <c r="V142" s="82" t="str">
        <f t="shared" si="220"/>
        <v/>
      </c>
      <c r="W142" s="82">
        <f t="shared" si="199"/>
        <v>0</v>
      </c>
      <c r="X142" s="82">
        <f>IF(R26&gt;0,IF(AA$142&lt;&gt;"",1,0),0)</f>
        <v>0</v>
      </c>
      <c r="Y142" s="82">
        <f>IF(S26&gt;0,IF(AB$142&lt;&gt;"",1,0),0)</f>
        <v>0</v>
      </c>
      <c r="Z142" s="82">
        <f t="shared" si="224"/>
        <v>0</v>
      </c>
      <c r="AA142" s="132" t="str">
        <f t="shared" ref="AA142" si="229">IF(COUNTIF(U142:U147,"&gt;-1")&lt;3,"",IF(OR(SUM(U142:U147)=0,SUM(U142:U147)=3),CONCATENATE("3 TITULARES  ",IF(F142="M","Masc.","Fem."), " Juntos          "),""))</f>
        <v/>
      </c>
      <c r="AB142" s="132" t="str">
        <f t="shared" ref="AB142" si="230">IF(COUNTIF(V142:V147,"&gt;-1")&lt;3,"",IF(OR(SUM(V142:V147)=0,SUM(V142:V147)=3),CONCATENATE("3 SUPLENTES ",IF(F143="M","Masc.","Fem.")," Juntos"),""))</f>
        <v/>
      </c>
    </row>
    <row r="143" spans="1:28" ht="15.75" customHeight="1" x14ac:dyDescent="0.25">
      <c r="A143" s="45"/>
      <c r="B143" s="4">
        <f t="shared" ref="B143" si="231">IF(OR(COUNTA(C142:F142)&gt;0,COUNTA(C143:F143)&gt;0,G143="Registro vacío!!!"),CONCATENATE(R142,"-1"),0)</f>
        <v>0</v>
      </c>
      <c r="C143" s="8"/>
      <c r="D143" s="8"/>
      <c r="E143" s="8"/>
      <c r="F143" s="9"/>
      <c r="G143" s="67" t="str">
        <f>IF(AND(COUNTA(C144:F211)&gt;0,COUNTA(C143:F143)=0),"Registro vacío!!!",IF(COUNTA(C143:F143)=0,"",IF(T143=0,"Cédula NO VÁLIDA",IF(AND(COUNTA(C143:F143)&gt;0,COUNTA(C143:F143)&lt;4),"Registro INCOMPLETO"," "))))</f>
        <v/>
      </c>
      <c r="H143" s="129"/>
      <c r="I143" s="49"/>
      <c r="J143" s="87"/>
      <c r="K143" s="87"/>
      <c r="L143" s="87"/>
      <c r="M143" s="87"/>
      <c r="N143" s="87"/>
      <c r="O143" s="87"/>
      <c r="P143" s="87"/>
      <c r="R143" s="88"/>
      <c r="S143" s="88">
        <v>67</v>
      </c>
      <c r="T143" s="82" t="str">
        <f t="shared" si="222"/>
        <v/>
      </c>
      <c r="U143" s="82" t="str">
        <f t="shared" si="223"/>
        <v/>
      </c>
      <c r="V143" s="82" t="str">
        <f t="shared" si="220"/>
        <v/>
      </c>
      <c r="W143" s="82">
        <f t="shared" si="199"/>
        <v>0</v>
      </c>
      <c r="X143" s="82">
        <f t="shared" ref="X143:Y147" si="232">IF(R27&gt;0,IF(AA$142&lt;&gt;"",1,0),0)</f>
        <v>0</v>
      </c>
      <c r="Y143" s="82">
        <f t="shared" si="232"/>
        <v>0</v>
      </c>
      <c r="Z143" s="82">
        <f t="shared" si="224"/>
        <v>0</v>
      </c>
      <c r="AA143" s="132"/>
      <c r="AB143" s="132"/>
    </row>
    <row r="144" spans="1:28" ht="15.75" customHeight="1" x14ac:dyDescent="0.25">
      <c r="A144" s="45"/>
      <c r="B144" s="4">
        <f t="shared" ref="B144" si="233">IF(OR(B145&lt;&gt;0,G144="Registro vacío!!!"),R144,0)</f>
        <v>0</v>
      </c>
      <c r="C144" s="8"/>
      <c r="D144" s="8"/>
      <c r="E144" s="8"/>
      <c r="F144" s="9"/>
      <c r="G144" s="67" t="str">
        <f>IF(AND(COUNTA(C145:F211)&gt;0,COUNTA(C144:F144)=0),"Registro vacío!!!",IF(COUNTA(C144:F144)=0,"",IF(T144=0,"Cédula NO VÁLIDA",IF(AND(COUNTA(C144:F144)&gt;0,COUNTA(C144:F144)&lt;4),"Registro INCOMPLETO"," "))))</f>
        <v/>
      </c>
      <c r="H144" s="129"/>
      <c r="I144" s="49"/>
      <c r="J144" s="87"/>
      <c r="K144" s="87"/>
      <c r="L144" s="87"/>
      <c r="M144" s="87"/>
      <c r="N144" s="87"/>
      <c r="O144" s="87"/>
      <c r="P144" s="87"/>
      <c r="R144" s="88">
        <v>68</v>
      </c>
      <c r="S144" s="88"/>
      <c r="T144" s="82" t="str">
        <f t="shared" si="222"/>
        <v/>
      </c>
      <c r="U144" s="82" t="str">
        <f t="shared" si="223"/>
        <v/>
      </c>
      <c r="V144" s="82" t="str">
        <f t="shared" si="220"/>
        <v/>
      </c>
      <c r="W144" s="82">
        <f t="shared" si="199"/>
        <v>0</v>
      </c>
      <c r="X144" s="82">
        <f t="shared" si="232"/>
        <v>0</v>
      </c>
      <c r="Y144" s="82">
        <f t="shared" si="232"/>
        <v>0</v>
      </c>
      <c r="Z144" s="82">
        <f t="shared" si="224"/>
        <v>0</v>
      </c>
      <c r="AA144" s="132"/>
      <c r="AB144" s="132"/>
    </row>
    <row r="145" spans="1:28" ht="15.75" customHeight="1" x14ac:dyDescent="0.25">
      <c r="A145" s="45"/>
      <c r="B145" s="4">
        <f t="shared" ref="B145" si="234">IF(OR(COUNTA(C144:F144)&gt;0,COUNTA(C145:F145)&gt;0,G145="Registro vacío!!!"),CONCATENATE(R144,"-1"),0)</f>
        <v>0</v>
      </c>
      <c r="C145" s="8"/>
      <c r="D145" s="8"/>
      <c r="E145" s="8"/>
      <c r="F145" s="9"/>
      <c r="G145" s="67" t="str">
        <f>IF(AND(COUNTA(C146:F211)&gt;0,COUNTA(C145:F145)=0),"Registro vacío!!!",IF(COUNTA(C145:F145)=0,"",IF(T145=0,"Cédula NO VÁLIDA",IF(AND(COUNTA(C145:F145)&gt;0,COUNTA(C145:F145)&lt;4),"Registro INCOMPLETO"," "))))</f>
        <v/>
      </c>
      <c r="H145" s="129"/>
      <c r="I145" s="49"/>
      <c r="J145" s="87"/>
      <c r="K145" s="87"/>
      <c r="L145" s="87"/>
      <c r="M145" s="87"/>
      <c r="N145" s="87"/>
      <c r="O145" s="87"/>
      <c r="P145" s="87"/>
      <c r="R145" s="88"/>
      <c r="S145" s="88">
        <v>68</v>
      </c>
      <c r="T145" s="82" t="str">
        <f t="shared" si="222"/>
        <v/>
      </c>
      <c r="U145" s="82" t="str">
        <f t="shared" si="223"/>
        <v/>
      </c>
      <c r="V145" s="82" t="str">
        <f t="shared" si="220"/>
        <v/>
      </c>
      <c r="W145" s="82">
        <f t="shared" si="199"/>
        <v>0</v>
      </c>
      <c r="X145" s="82">
        <f t="shared" si="232"/>
        <v>0</v>
      </c>
      <c r="Y145" s="82">
        <f t="shared" si="232"/>
        <v>0</v>
      </c>
      <c r="Z145" s="82">
        <f t="shared" si="224"/>
        <v>0</v>
      </c>
      <c r="AA145" s="132"/>
      <c r="AB145" s="132"/>
    </row>
    <row r="146" spans="1:28" ht="15.75" customHeight="1" x14ac:dyDescent="0.25">
      <c r="A146" s="45"/>
      <c r="B146" s="4">
        <f t="shared" ref="B146" si="235">IF(OR(B147&lt;&gt;0,G146="Registro vacío!!!"),R146,0)</f>
        <v>0</v>
      </c>
      <c r="C146" s="8"/>
      <c r="D146" s="8"/>
      <c r="E146" s="8"/>
      <c r="F146" s="9"/>
      <c r="G146" s="67" t="str">
        <f>IF(AND(COUNTA(C147:F211)&gt;0,COUNTA(C146:F146)=0),"Registro vacío!!!",IF(COUNTA(C146:F146)=0,"",IF(T146=0,"Cédula NO VÁLIDA",IF(AND(COUNTA(C146:F146)&gt;0,COUNTA(C146:F146)&lt;4),"Registro INCOMPLETO"," "))))</f>
        <v/>
      </c>
      <c r="H146" s="129"/>
      <c r="I146" s="49"/>
      <c r="J146" s="87"/>
      <c r="K146" s="87"/>
      <c r="L146" s="87"/>
      <c r="M146" s="87"/>
      <c r="N146" s="87"/>
      <c r="O146" s="87"/>
      <c r="P146" s="87"/>
      <c r="R146" s="88">
        <v>69</v>
      </c>
      <c r="S146" s="88"/>
      <c r="T146" s="82" t="str">
        <f t="shared" si="222"/>
        <v/>
      </c>
      <c r="U146" s="82" t="str">
        <f t="shared" si="223"/>
        <v/>
      </c>
      <c r="V146" s="82" t="str">
        <f t="shared" si="220"/>
        <v/>
      </c>
      <c r="W146" s="82">
        <f t="shared" si="199"/>
        <v>0</v>
      </c>
      <c r="X146" s="82">
        <f t="shared" si="232"/>
        <v>0</v>
      </c>
      <c r="Y146" s="82">
        <f t="shared" si="232"/>
        <v>0</v>
      </c>
      <c r="Z146" s="82">
        <f t="shared" si="224"/>
        <v>0</v>
      </c>
      <c r="AA146" s="132"/>
      <c r="AB146" s="132"/>
    </row>
    <row r="147" spans="1:28" ht="15.75" customHeight="1" x14ac:dyDescent="0.25">
      <c r="A147" s="45"/>
      <c r="B147" s="4">
        <f t="shared" ref="B147" si="236">IF(OR(COUNTA(C146:F146)&gt;0,COUNTA(C147:F147)&gt;0,G147="Registro vacío!!!"),CONCATENATE(R146,"-1"),0)</f>
        <v>0</v>
      </c>
      <c r="C147" s="8"/>
      <c r="D147" s="8"/>
      <c r="E147" s="8"/>
      <c r="F147" s="9"/>
      <c r="G147" s="67" t="str">
        <f>IF(AND(COUNTA(C148:F211)&gt;0,COUNTA(C147:F147)=0),"Registro vacío!!!",IF(COUNTA(C147:F147)=0,"",IF(T147=0,"Cédula NO VÁLIDA",IF(AND(COUNTA(C147:F147)&gt;0,COUNTA(C147:F147)&lt;4),"Registro INCOMPLETO"," "))))</f>
        <v/>
      </c>
      <c r="H147" s="129"/>
      <c r="I147" s="49"/>
      <c r="J147" s="87"/>
      <c r="K147" s="87"/>
      <c r="L147" s="87"/>
      <c r="M147" s="87"/>
      <c r="N147" s="87"/>
      <c r="O147" s="87"/>
      <c r="P147" s="87"/>
      <c r="R147" s="88"/>
      <c r="S147" s="88">
        <v>69</v>
      </c>
      <c r="T147" s="82" t="str">
        <f t="shared" si="222"/>
        <v/>
      </c>
      <c r="U147" s="82" t="str">
        <f t="shared" si="223"/>
        <v/>
      </c>
      <c r="V147" s="82" t="str">
        <f t="shared" si="220"/>
        <v/>
      </c>
      <c r="W147" s="82">
        <f t="shared" si="199"/>
        <v>0</v>
      </c>
      <c r="X147" s="82">
        <f t="shared" si="232"/>
        <v>0</v>
      </c>
      <c r="Y147" s="82">
        <f t="shared" si="232"/>
        <v>0</v>
      </c>
      <c r="Z147" s="82">
        <f t="shared" si="224"/>
        <v>0</v>
      </c>
      <c r="AA147" s="132"/>
      <c r="AB147" s="132"/>
    </row>
    <row r="148" spans="1:28" ht="15.75" customHeight="1" x14ac:dyDescent="0.25">
      <c r="A148" s="45"/>
      <c r="B148" s="4">
        <f t="shared" ref="B148" si="237">IF(OR(B149&lt;&gt;0,G148="Registro vacío!!!"),R148,0)</f>
        <v>0</v>
      </c>
      <c r="C148" s="8"/>
      <c r="D148" s="8"/>
      <c r="E148" s="8"/>
      <c r="F148" s="9"/>
      <c r="G148" s="67" t="str">
        <f>IF(AND(COUNTA(C149:F211)&gt;0,COUNTA(C148:F148)=0),"Registro vacío!!!",IF(COUNTA(C148:F148)=0,"",IF(T148=0,"Cédula NO VÁLIDA",IF(AND(COUNTA(C148:F148)&gt;0,COUNTA(C148:F148)&lt;4),"Registro INCOMPLETO"," "))))</f>
        <v/>
      </c>
      <c r="H148" s="129" t="str">
        <f t="shared" ref="H148" si="238">CONCATENATE(AA148,AB148)</f>
        <v/>
      </c>
      <c r="I148" s="49"/>
      <c r="J148" s="87"/>
      <c r="K148" s="87"/>
      <c r="L148" s="87"/>
      <c r="M148" s="87"/>
      <c r="N148" s="87"/>
      <c r="O148" s="87"/>
      <c r="P148" s="87"/>
      <c r="R148" s="88">
        <v>70</v>
      </c>
      <c r="S148" s="88"/>
      <c r="T148" s="82" t="str">
        <f t="shared" si="222"/>
        <v/>
      </c>
      <c r="U148" s="82" t="str">
        <f t="shared" si="223"/>
        <v/>
      </c>
      <c r="V148" s="82" t="str">
        <f t="shared" si="220"/>
        <v/>
      </c>
      <c r="W148" s="82">
        <f t="shared" si="199"/>
        <v>0</v>
      </c>
      <c r="X148" s="82">
        <f>IF(R26&gt;0,IF(AA$148&lt;&gt;"",1,0),0)</f>
        <v>0</v>
      </c>
      <c r="Y148" s="82">
        <f>IF(S26&gt;0,IF(AB$148&lt;&gt;"",1,0),0)</f>
        <v>0</v>
      </c>
      <c r="Z148" s="82">
        <f t="shared" si="224"/>
        <v>0</v>
      </c>
      <c r="AA148" s="132" t="str">
        <f t="shared" ref="AA148" si="239">IF(COUNTIF(U148:U153,"&gt;-1")&lt;3,"",IF(OR(SUM(U148:U153)=0,SUM(U148:U153)=3),CONCATENATE("3 TITULARES  ",IF(F148="M","Masc.","Fem."), " Juntos          "),""))</f>
        <v/>
      </c>
      <c r="AB148" s="132" t="str">
        <f t="shared" ref="AB148" si="240">IF(COUNTIF(V148:V153,"&gt;-1")&lt;3,"",IF(OR(SUM(V148:V153)=0,SUM(V148:V153)=3),CONCATENATE("3 SUPLENTES ",IF(F149="M","Masc.","Fem.")," Juntos"),""))</f>
        <v/>
      </c>
    </row>
    <row r="149" spans="1:28" ht="15.75" customHeight="1" x14ac:dyDescent="0.25">
      <c r="A149" s="45"/>
      <c r="B149" s="4">
        <f t="shared" ref="B149" si="241">IF(OR(COUNTA(C148:F148)&gt;0,COUNTA(C149:F149)&gt;0,G149="Registro vacío!!!"),CONCATENATE(R148,"-1"),0)</f>
        <v>0</v>
      </c>
      <c r="C149" s="8"/>
      <c r="D149" s="8"/>
      <c r="E149" s="8"/>
      <c r="F149" s="9"/>
      <c r="G149" s="67" t="str">
        <f>IF(AND(COUNTA(C150:F211)&gt;0,COUNTA(C149:F149)=0),"Registro vacío!!!",IF(COUNTA(C149:F149)=0,"",IF(T149=0,"Cédula NO VÁLIDA",IF(AND(COUNTA(C149:F149)&gt;0,COUNTA(C149:F149)&lt;4),"Registro INCOMPLETO"," "))))</f>
        <v/>
      </c>
      <c r="H149" s="129"/>
      <c r="I149" s="49"/>
      <c r="J149" s="87"/>
      <c r="K149" s="87"/>
      <c r="L149" s="87"/>
      <c r="M149" s="87"/>
      <c r="N149" s="87"/>
      <c r="O149" s="87"/>
      <c r="P149" s="87"/>
      <c r="R149" s="88"/>
      <c r="S149" s="88">
        <v>70</v>
      </c>
      <c r="T149" s="82" t="str">
        <f t="shared" si="222"/>
        <v/>
      </c>
      <c r="U149" s="82" t="str">
        <f t="shared" si="223"/>
        <v/>
      </c>
      <c r="V149" s="82" t="str">
        <f t="shared" si="220"/>
        <v/>
      </c>
      <c r="W149" s="82">
        <f t="shared" si="199"/>
        <v>0</v>
      </c>
      <c r="X149" s="82">
        <f t="shared" ref="X149:Y153" si="242">IF(R27&gt;0,IF(AA$148&lt;&gt;"",1,0),0)</f>
        <v>0</v>
      </c>
      <c r="Y149" s="82">
        <f t="shared" si="242"/>
        <v>0</v>
      </c>
      <c r="Z149" s="82">
        <f t="shared" si="224"/>
        <v>0</v>
      </c>
      <c r="AA149" s="132"/>
      <c r="AB149" s="132"/>
    </row>
    <row r="150" spans="1:28" ht="15.75" customHeight="1" x14ac:dyDescent="0.25">
      <c r="A150" s="45"/>
      <c r="B150" s="4">
        <f t="shared" ref="B150" si="243">IF(OR(B151&lt;&gt;0,G150="Registro vacío!!!"),R150,0)</f>
        <v>0</v>
      </c>
      <c r="C150" s="8"/>
      <c r="D150" s="8"/>
      <c r="E150" s="8"/>
      <c r="F150" s="9"/>
      <c r="G150" s="67" t="str">
        <f>IF(AND(COUNTA(C151:F211)&gt;0,COUNTA(C150:F150)=0),"Registro vacío!!!",IF(COUNTA(C150:F150)=0,"",IF(T150=0,"Cédula NO VÁLIDA",IF(AND(COUNTA(C150:F150)&gt;0,COUNTA(C150:F150)&lt;4),"Registro INCOMPLETO"," "))))</f>
        <v/>
      </c>
      <c r="H150" s="129"/>
      <c r="I150" s="49"/>
      <c r="J150" s="87"/>
      <c r="K150" s="87"/>
      <c r="L150" s="87"/>
      <c r="M150" s="87"/>
      <c r="N150" s="87"/>
      <c r="O150" s="87"/>
      <c r="P150" s="87"/>
      <c r="R150" s="88">
        <v>71</v>
      </c>
      <c r="S150" s="88"/>
      <c r="T150" s="82" t="str">
        <f t="shared" si="222"/>
        <v/>
      </c>
      <c r="U150" s="82" t="str">
        <f t="shared" si="223"/>
        <v/>
      </c>
      <c r="V150" s="82" t="str">
        <f t="shared" si="220"/>
        <v/>
      </c>
      <c r="W150" s="82">
        <f t="shared" si="199"/>
        <v>0</v>
      </c>
      <c r="X150" s="82">
        <f t="shared" si="242"/>
        <v>0</v>
      </c>
      <c r="Y150" s="82">
        <f t="shared" si="242"/>
        <v>0</v>
      </c>
      <c r="Z150" s="82">
        <f t="shared" si="224"/>
        <v>0</v>
      </c>
      <c r="AA150" s="132"/>
      <c r="AB150" s="132"/>
    </row>
    <row r="151" spans="1:28" ht="15.75" customHeight="1" x14ac:dyDescent="0.25">
      <c r="A151" s="45"/>
      <c r="B151" s="4">
        <f t="shared" ref="B151" si="244">IF(OR(COUNTA(C150:F150)&gt;0,COUNTA(C151:F151)&gt;0,G151="Registro vacío!!!"),CONCATENATE(R150,"-1"),0)</f>
        <v>0</v>
      </c>
      <c r="C151" s="8"/>
      <c r="D151" s="8"/>
      <c r="E151" s="8"/>
      <c r="F151" s="9"/>
      <c r="G151" s="67" t="str">
        <f>IF(AND(COUNTA(C152:F211)&gt;0,COUNTA(C151:F151)=0),"Registro vacío!!!",IF(COUNTA(C151:F151)=0,"",IF(T151=0,"Cédula NO VÁLIDA",IF(AND(COUNTA(C151:F151)&gt;0,COUNTA(C151:F151)&lt;4),"Registro INCOMPLETO"," "))))</f>
        <v/>
      </c>
      <c r="H151" s="129"/>
      <c r="I151" s="49"/>
      <c r="J151" s="87"/>
      <c r="K151" s="87"/>
      <c r="L151" s="87"/>
      <c r="M151" s="87"/>
      <c r="N151" s="87"/>
      <c r="O151" s="87"/>
      <c r="P151" s="87"/>
      <c r="R151" s="88"/>
      <c r="S151" s="88">
        <v>71</v>
      </c>
      <c r="T151" s="82" t="str">
        <f t="shared" si="222"/>
        <v/>
      </c>
      <c r="U151" s="82" t="str">
        <f t="shared" si="223"/>
        <v/>
      </c>
      <c r="V151" s="82" t="str">
        <f t="shared" si="220"/>
        <v/>
      </c>
      <c r="W151" s="82">
        <f t="shared" si="199"/>
        <v>0</v>
      </c>
      <c r="X151" s="82">
        <f t="shared" si="242"/>
        <v>0</v>
      </c>
      <c r="Y151" s="82">
        <f t="shared" si="242"/>
        <v>0</v>
      </c>
      <c r="Z151" s="82">
        <f t="shared" si="224"/>
        <v>0</v>
      </c>
      <c r="AA151" s="132"/>
      <c r="AB151" s="132"/>
    </row>
    <row r="152" spans="1:28" ht="15.75" customHeight="1" x14ac:dyDescent="0.25">
      <c r="A152" s="45"/>
      <c r="B152" s="4">
        <f t="shared" ref="B152" si="245">IF(OR(B153&lt;&gt;0,G152="Registro vacío!!!"),R152,0)</f>
        <v>0</v>
      </c>
      <c r="C152" s="8"/>
      <c r="D152" s="8"/>
      <c r="E152" s="8"/>
      <c r="F152" s="9"/>
      <c r="G152" s="67" t="str">
        <f>IF(AND(COUNTA(C153:F211)&gt;0,COUNTA(C152:F152)=0),"Registro vacío!!!",IF(COUNTA(C152:F152)=0,"",IF(T152=0,"Cédula NO VÁLIDA",IF(AND(COUNTA(C152:F152)&gt;0,COUNTA(C152:F152)&lt;4),"Registro INCOMPLETO"," "))))</f>
        <v/>
      </c>
      <c r="H152" s="129"/>
      <c r="I152" s="49"/>
      <c r="J152" s="87"/>
      <c r="K152" s="87"/>
      <c r="L152" s="87"/>
      <c r="M152" s="87"/>
      <c r="N152" s="87"/>
      <c r="O152" s="87"/>
      <c r="P152" s="87"/>
      <c r="R152" s="88">
        <v>72</v>
      </c>
      <c r="S152" s="88"/>
      <c r="T152" s="82" t="str">
        <f t="shared" si="222"/>
        <v/>
      </c>
      <c r="U152" s="82" t="str">
        <f t="shared" si="223"/>
        <v/>
      </c>
      <c r="V152" s="82" t="str">
        <f t="shared" si="220"/>
        <v/>
      </c>
      <c r="W152" s="82">
        <f t="shared" si="199"/>
        <v>0</v>
      </c>
      <c r="X152" s="82">
        <f t="shared" si="242"/>
        <v>0</v>
      </c>
      <c r="Y152" s="82">
        <f t="shared" si="242"/>
        <v>0</v>
      </c>
      <c r="Z152" s="82">
        <f t="shared" si="224"/>
        <v>0</v>
      </c>
      <c r="AA152" s="132"/>
      <c r="AB152" s="132"/>
    </row>
    <row r="153" spans="1:28" ht="15.75" customHeight="1" x14ac:dyDescent="0.25">
      <c r="A153" s="45"/>
      <c r="B153" s="4">
        <f t="shared" ref="B153" si="246">IF(OR(COUNTA(C152:F152)&gt;0,COUNTA(C153:F153)&gt;0,G153="Registro vacío!!!"),CONCATENATE(R152,"-1"),0)</f>
        <v>0</v>
      </c>
      <c r="C153" s="8"/>
      <c r="D153" s="8"/>
      <c r="E153" s="8"/>
      <c r="F153" s="9"/>
      <c r="G153" s="67" t="str">
        <f>IF(AND(COUNTA(C154:F211)&gt;0,COUNTA(C153:F153)=0),"Registro vacío!!!",IF(COUNTA(C153:F153)=0,"",IF(T153=0,"Cédula NO VÁLIDA",IF(AND(COUNTA(C153:F153)&gt;0,COUNTA(C153:F153)&lt;4),"Registro INCOMPLETO"," "))))</f>
        <v/>
      </c>
      <c r="H153" s="129"/>
      <c r="I153" s="49"/>
      <c r="J153" s="87"/>
      <c r="K153" s="87"/>
      <c r="L153" s="87"/>
      <c r="M153" s="87"/>
      <c r="N153" s="87"/>
      <c r="O153" s="87"/>
      <c r="P153" s="87"/>
      <c r="R153" s="88"/>
      <c r="S153" s="88">
        <v>72</v>
      </c>
      <c r="T153" s="82" t="str">
        <f t="shared" si="222"/>
        <v/>
      </c>
      <c r="U153" s="82" t="str">
        <f t="shared" si="223"/>
        <v/>
      </c>
      <c r="V153" s="82" t="str">
        <f t="shared" si="220"/>
        <v/>
      </c>
      <c r="W153" s="82">
        <f t="shared" si="199"/>
        <v>0</v>
      </c>
      <c r="X153" s="82">
        <f t="shared" si="242"/>
        <v>0</v>
      </c>
      <c r="Y153" s="82">
        <f t="shared" si="242"/>
        <v>0</v>
      </c>
      <c r="Z153" s="82">
        <f t="shared" si="224"/>
        <v>0</v>
      </c>
      <c r="AA153" s="132"/>
      <c r="AB153" s="132"/>
    </row>
    <row r="154" spans="1:28" ht="15.75" customHeight="1" x14ac:dyDescent="0.25">
      <c r="A154" s="45"/>
      <c r="B154" s="4">
        <f t="shared" ref="B154" si="247">IF(OR(B155&lt;&gt;0,G154="Registro vacío!!!"),R154,0)</f>
        <v>0</v>
      </c>
      <c r="C154" s="8"/>
      <c r="D154" s="8"/>
      <c r="E154" s="8"/>
      <c r="F154" s="9"/>
      <c r="G154" s="67" t="str">
        <f>IF(AND(COUNTA(C155:F211)&gt;0,COUNTA(C154:F154)=0),"Registro vacío!!!",IF(COUNTA(C154:F154)=0,"",IF(T154=0,"Cédula NO VÁLIDA",IF(AND(COUNTA(C154:F154)&gt;0,COUNTA(C154:F154)&lt;4),"Registro INCOMPLETO"," "))))</f>
        <v/>
      </c>
      <c r="H154" s="129" t="str">
        <f t="shared" ref="H154" si="248">CONCATENATE(AA154,AB154)</f>
        <v/>
      </c>
      <c r="I154" s="49"/>
      <c r="J154" s="87"/>
      <c r="K154" s="87"/>
      <c r="L154" s="87"/>
      <c r="M154" s="87"/>
      <c r="N154" s="87"/>
      <c r="O154" s="87"/>
      <c r="P154" s="87"/>
      <c r="R154" s="88">
        <v>73</v>
      </c>
      <c r="S154" s="88"/>
      <c r="T154" s="82" t="str">
        <f t="shared" si="222"/>
        <v/>
      </c>
      <c r="U154" s="82" t="str">
        <f t="shared" si="223"/>
        <v/>
      </c>
      <c r="V154" s="82" t="str">
        <f t="shared" si="220"/>
        <v/>
      </c>
      <c r="W154" s="82">
        <f t="shared" si="199"/>
        <v>0</v>
      </c>
      <c r="X154" s="82">
        <f>IF(R26&gt;0,IF(AA$154&lt;&gt;"",1,0),0)</f>
        <v>0</v>
      </c>
      <c r="Y154" s="82">
        <f>IF(S26&gt;0,IF(AB$154&lt;&gt;"",1,0),0)</f>
        <v>0</v>
      </c>
      <c r="Z154" s="82">
        <f t="shared" si="224"/>
        <v>0</v>
      </c>
      <c r="AA154" s="132" t="str">
        <f t="shared" ref="AA154" si="249">IF(COUNTIF(U154:U159,"&gt;-1")&lt;3,"",IF(OR(SUM(U154:U159)=0,SUM(U154:U159)=3),CONCATENATE("3 TITULARES  ",IF(F154="M","Masc.","Fem."), " Juntos          "),""))</f>
        <v/>
      </c>
      <c r="AB154" s="132" t="str">
        <f t="shared" ref="AB154" si="250">IF(COUNTIF(V154:V159,"&gt;-1")&lt;3,"",IF(OR(SUM(V154:V159)=0,SUM(V154:V159)=3),CONCATENATE("3 SUPLENTES ",IF(F155="M","Masc.","Fem.")," Juntos"),""))</f>
        <v/>
      </c>
    </row>
    <row r="155" spans="1:28" ht="15.75" customHeight="1" x14ac:dyDescent="0.25">
      <c r="A155" s="45"/>
      <c r="B155" s="4">
        <f t="shared" ref="B155" si="251">IF(OR(COUNTA(C154:F154)&gt;0,COUNTA(C155:F155)&gt;0,G155="Registro vacío!!!"),CONCATENATE(R154,"-1"),0)</f>
        <v>0</v>
      </c>
      <c r="C155" s="8"/>
      <c r="D155" s="8"/>
      <c r="E155" s="8"/>
      <c r="F155" s="9"/>
      <c r="G155" s="67" t="str">
        <f>IF(AND(COUNTA(C156:F211)&gt;0,COUNTA(C155:F155)=0),"Registro vacío!!!",IF(COUNTA(C155:F155)=0,"",IF(T155=0,"Cédula NO VÁLIDA",IF(AND(COUNTA(C155:F155)&gt;0,COUNTA(C155:F155)&lt;4),"Registro INCOMPLETO"," "))))</f>
        <v/>
      </c>
      <c r="H155" s="129"/>
      <c r="I155" s="49"/>
      <c r="J155" s="87"/>
      <c r="K155" s="87"/>
      <c r="L155" s="87"/>
      <c r="M155" s="87"/>
      <c r="N155" s="87"/>
      <c r="O155" s="87"/>
      <c r="P155" s="87"/>
      <c r="R155" s="88"/>
      <c r="S155" s="88">
        <v>73</v>
      </c>
      <c r="T155" s="82" t="str">
        <f t="shared" si="222"/>
        <v/>
      </c>
      <c r="U155" s="82" t="str">
        <f t="shared" si="223"/>
        <v/>
      </c>
      <c r="V155" s="82" t="str">
        <f t="shared" si="220"/>
        <v/>
      </c>
      <c r="W155" s="82">
        <f t="shared" si="199"/>
        <v>0</v>
      </c>
      <c r="X155" s="82">
        <f t="shared" ref="X155:Y159" si="252">IF(R27&gt;0,IF(AA$154&lt;&gt;"",1,0),0)</f>
        <v>0</v>
      </c>
      <c r="Y155" s="82">
        <f t="shared" si="252"/>
        <v>0</v>
      </c>
      <c r="Z155" s="82">
        <f t="shared" si="224"/>
        <v>0</v>
      </c>
      <c r="AA155" s="132"/>
      <c r="AB155" s="132"/>
    </row>
    <row r="156" spans="1:28" ht="15.75" customHeight="1" x14ac:dyDescent="0.25">
      <c r="A156" s="45"/>
      <c r="B156" s="4">
        <f t="shared" ref="B156" si="253">IF(OR(B157&lt;&gt;0,G156="Registro vacío!!!"),R156,0)</f>
        <v>0</v>
      </c>
      <c r="C156" s="8"/>
      <c r="D156" s="8"/>
      <c r="E156" s="8"/>
      <c r="F156" s="9"/>
      <c r="G156" s="67" t="str">
        <f>IF(AND(COUNTA(C157:F211)&gt;0,COUNTA(C156:F156)=0),"Registro vacío!!!",IF(COUNTA(C156:F156)=0,"",IF(T156=0,"Cédula NO VÁLIDA",IF(AND(COUNTA(C156:F156)&gt;0,COUNTA(C156:F156)&lt;4),"Registro INCOMPLETO"," "))))</f>
        <v/>
      </c>
      <c r="H156" s="129"/>
      <c r="I156" s="49"/>
      <c r="J156" s="87"/>
      <c r="K156" s="87"/>
      <c r="L156" s="87"/>
      <c r="M156" s="87"/>
      <c r="N156" s="87"/>
      <c r="O156" s="87"/>
      <c r="P156" s="87"/>
      <c r="R156" s="88">
        <v>74</v>
      </c>
      <c r="S156" s="88"/>
      <c r="T156" s="82" t="str">
        <f t="shared" si="222"/>
        <v/>
      </c>
      <c r="U156" s="82" t="str">
        <f t="shared" si="223"/>
        <v/>
      </c>
      <c r="V156" s="82" t="str">
        <f t="shared" si="220"/>
        <v/>
      </c>
      <c r="W156" s="82">
        <f t="shared" si="199"/>
        <v>0</v>
      </c>
      <c r="X156" s="82">
        <f t="shared" si="252"/>
        <v>0</v>
      </c>
      <c r="Y156" s="82">
        <f t="shared" si="252"/>
        <v>0</v>
      </c>
      <c r="Z156" s="82">
        <f t="shared" si="224"/>
        <v>0</v>
      </c>
      <c r="AA156" s="132"/>
      <c r="AB156" s="132"/>
    </row>
    <row r="157" spans="1:28" ht="15.75" customHeight="1" x14ac:dyDescent="0.25">
      <c r="A157" s="45"/>
      <c r="B157" s="4">
        <f t="shared" ref="B157" si="254">IF(OR(COUNTA(C156:F156)&gt;0,COUNTA(C157:F157)&gt;0,G157="Registro vacío!!!"),CONCATENATE(R156,"-1"),0)</f>
        <v>0</v>
      </c>
      <c r="C157" s="8"/>
      <c r="D157" s="8"/>
      <c r="E157" s="8"/>
      <c r="F157" s="9"/>
      <c r="G157" s="67" t="str">
        <f>IF(AND(COUNTA(C158:F211)&gt;0,COUNTA(C157:F157)=0),"Registro vacío!!!",IF(COUNTA(C157:F157)=0,"",IF(T157=0,"Cédula NO VÁLIDA",IF(AND(COUNTA(C157:F157)&gt;0,COUNTA(C157:F157)&lt;4),"Registro INCOMPLETO"," "))))</f>
        <v/>
      </c>
      <c r="H157" s="129"/>
      <c r="I157" s="49"/>
      <c r="J157" s="87"/>
      <c r="K157" s="87"/>
      <c r="L157" s="87"/>
      <c r="M157" s="87"/>
      <c r="N157" s="87"/>
      <c r="O157" s="87"/>
      <c r="P157" s="87"/>
      <c r="R157" s="88"/>
      <c r="S157" s="88">
        <v>74</v>
      </c>
      <c r="T157" s="82" t="str">
        <f t="shared" si="222"/>
        <v/>
      </c>
      <c r="U157" s="82" t="str">
        <f t="shared" si="223"/>
        <v/>
      </c>
      <c r="V157" s="82" t="str">
        <f t="shared" si="220"/>
        <v/>
      </c>
      <c r="W157" s="82">
        <f t="shared" si="199"/>
        <v>0</v>
      </c>
      <c r="X157" s="82">
        <f t="shared" si="252"/>
        <v>0</v>
      </c>
      <c r="Y157" s="82">
        <f t="shared" si="252"/>
        <v>0</v>
      </c>
      <c r="Z157" s="82">
        <f t="shared" si="224"/>
        <v>0</v>
      </c>
      <c r="AA157" s="132"/>
      <c r="AB157" s="132"/>
    </row>
    <row r="158" spans="1:28" ht="15.75" customHeight="1" x14ac:dyDescent="0.25">
      <c r="A158" s="45"/>
      <c r="B158" s="4">
        <f t="shared" ref="B158" si="255">IF(OR(B159&lt;&gt;0,G158="Registro vacío!!!"),R158,0)</f>
        <v>0</v>
      </c>
      <c r="C158" s="8"/>
      <c r="D158" s="8"/>
      <c r="E158" s="8"/>
      <c r="F158" s="9"/>
      <c r="G158" s="67" t="str">
        <f>IF(AND(COUNTA(C159:F211)&gt;0,COUNTA(C158:F158)=0),"Registro vacío!!!",IF(COUNTA(C158:F158)=0,"",IF(T158=0,"Cédula NO VÁLIDA",IF(AND(COUNTA(C158:F158)&gt;0,COUNTA(C158:F158)&lt;4),"Registro INCOMPLETO"," "))))</f>
        <v/>
      </c>
      <c r="H158" s="129"/>
      <c r="I158" s="49"/>
      <c r="J158" s="87"/>
      <c r="K158" s="87"/>
      <c r="L158" s="87"/>
      <c r="M158" s="87"/>
      <c r="N158" s="87"/>
      <c r="O158" s="87"/>
      <c r="P158" s="87"/>
      <c r="R158" s="88">
        <v>75</v>
      </c>
      <c r="S158" s="88"/>
      <c r="T158" s="82" t="str">
        <f t="shared" si="222"/>
        <v/>
      </c>
      <c r="U158" s="82" t="str">
        <f t="shared" si="223"/>
        <v/>
      </c>
      <c r="V158" s="82" t="str">
        <f t="shared" si="220"/>
        <v/>
      </c>
      <c r="W158" s="82">
        <f t="shared" si="199"/>
        <v>0</v>
      </c>
      <c r="X158" s="82">
        <f t="shared" si="252"/>
        <v>0</v>
      </c>
      <c r="Y158" s="82">
        <f t="shared" si="252"/>
        <v>0</v>
      </c>
      <c r="Z158" s="82">
        <f t="shared" si="224"/>
        <v>0</v>
      </c>
      <c r="AA158" s="132"/>
      <c r="AB158" s="132"/>
    </row>
    <row r="159" spans="1:28" ht="15.75" customHeight="1" x14ac:dyDescent="0.25">
      <c r="A159" s="45"/>
      <c r="B159" s="4">
        <f t="shared" ref="B159" si="256">IF(OR(COUNTA(C158:F158)&gt;0,COUNTA(C159:F159)&gt;0,G159="Registro vacío!!!"),CONCATENATE(R158,"-1"),0)</f>
        <v>0</v>
      </c>
      <c r="C159" s="8"/>
      <c r="D159" s="8"/>
      <c r="E159" s="8"/>
      <c r="F159" s="9"/>
      <c r="G159" s="67" t="str">
        <f>IF(AND(COUNTA(C160:F211)&gt;0,COUNTA(C159:F159)=0),"Registro vacío!!!",IF(COUNTA(C159:F159)=0,"",IF(T159=0,"Cédula NO VÁLIDA",IF(AND(COUNTA(C159:F159)&gt;0,COUNTA(C159:F159)&lt;4),"Registro INCOMPLETO"," "))))</f>
        <v/>
      </c>
      <c r="H159" s="129"/>
      <c r="I159" s="49"/>
      <c r="J159" s="87"/>
      <c r="K159" s="87"/>
      <c r="L159" s="87"/>
      <c r="M159" s="87"/>
      <c r="N159" s="87"/>
      <c r="O159" s="87"/>
      <c r="P159" s="87"/>
      <c r="R159" s="88"/>
      <c r="S159" s="88">
        <v>75</v>
      </c>
      <c r="T159" s="82" t="str">
        <f t="shared" si="222"/>
        <v/>
      </c>
      <c r="U159" s="82" t="str">
        <f t="shared" si="223"/>
        <v/>
      </c>
      <c r="V159" s="82" t="str">
        <f t="shared" si="220"/>
        <v/>
      </c>
      <c r="W159" s="82">
        <f t="shared" si="199"/>
        <v>0</v>
      </c>
      <c r="X159" s="82">
        <f t="shared" si="252"/>
        <v>0</v>
      </c>
      <c r="Y159" s="82">
        <f t="shared" si="252"/>
        <v>0</v>
      </c>
      <c r="Z159" s="82">
        <f t="shared" si="224"/>
        <v>0</v>
      </c>
      <c r="AA159" s="132"/>
      <c r="AB159" s="132"/>
    </row>
    <row r="160" spans="1:28" ht="15.75" customHeight="1" x14ac:dyDescent="0.25">
      <c r="A160" s="45"/>
      <c r="B160" s="4">
        <f t="shared" ref="B160" si="257">IF(OR(B161&lt;&gt;0,G160="Registro vacío!!!"),R160,0)</f>
        <v>0</v>
      </c>
      <c r="C160" s="8"/>
      <c r="D160" s="8"/>
      <c r="E160" s="8"/>
      <c r="F160" s="9"/>
      <c r="G160" s="67" t="str">
        <f>IF(AND(COUNTA(C161:F211)&gt;0,COUNTA(C160:F160)=0),"Registro vacío!!!",IF(COUNTA(C160:F160)=0,"",IF(T160=0,"Cédula NO VÁLIDA",IF(AND(COUNTA(C160:F160)&gt;0,COUNTA(C160:F160)&lt;4),"Registro INCOMPLETO"," "))))</f>
        <v/>
      </c>
      <c r="H160" s="129" t="str">
        <f t="shared" ref="H160" si="258">CONCATENATE(AA160,AB160)</f>
        <v/>
      </c>
      <c r="I160" s="49"/>
      <c r="J160" s="87"/>
      <c r="K160" s="87"/>
      <c r="L160" s="87"/>
      <c r="M160" s="87"/>
      <c r="N160" s="87"/>
      <c r="O160" s="87"/>
      <c r="P160" s="87"/>
      <c r="R160" s="88">
        <v>76</v>
      </c>
      <c r="S160" s="88"/>
      <c r="T160" s="82" t="str">
        <f t="shared" si="222"/>
        <v/>
      </c>
      <c r="U160" s="82" t="str">
        <f t="shared" si="223"/>
        <v/>
      </c>
      <c r="V160" s="82" t="str">
        <f t="shared" si="220"/>
        <v/>
      </c>
      <c r="W160" s="82">
        <f t="shared" si="199"/>
        <v>0</v>
      </c>
      <c r="X160" s="82">
        <f>IF(R26&gt;0,IF(AA$160&lt;&gt;"",1,0),0)</f>
        <v>0</v>
      </c>
      <c r="Y160" s="82">
        <f>IF(S26&gt;0,IF(AB$160&lt;&gt;"",1,0),0)</f>
        <v>0</v>
      </c>
      <c r="Z160" s="82">
        <f t="shared" si="224"/>
        <v>0</v>
      </c>
      <c r="AA160" s="132" t="str">
        <f t="shared" ref="AA160" si="259">IF(COUNTIF(U160:U165,"&gt;-1")&lt;3,"",IF(OR(SUM(U160:U165)=0,SUM(U160:U165)=3),CONCATENATE("3 TITULARES  ",IF(F160="M","Masc.","Fem."), " Juntos          "),""))</f>
        <v/>
      </c>
      <c r="AB160" s="132" t="str">
        <f t="shared" ref="AB160" si="260">IF(COUNTIF(V160:V165,"&gt;-1")&lt;3,"",IF(OR(SUM(V160:V165)=0,SUM(V160:V165)=3),CONCATENATE("3 SUPLENTES ",IF(F161="M","Masc.","Fem.")," Juntos"),""))</f>
        <v/>
      </c>
    </row>
    <row r="161" spans="1:28" ht="15.75" customHeight="1" x14ac:dyDescent="0.25">
      <c r="A161" s="45"/>
      <c r="B161" s="4">
        <f t="shared" ref="B161" si="261">IF(OR(COUNTA(C160:F160)&gt;0,COUNTA(C161:F161)&gt;0,G161="Registro vacío!!!"),CONCATENATE(R160,"-1"),0)</f>
        <v>0</v>
      </c>
      <c r="C161" s="8"/>
      <c r="D161" s="8"/>
      <c r="E161" s="8"/>
      <c r="F161" s="9"/>
      <c r="G161" s="67" t="str">
        <f>IF(AND(COUNTA(C162:F211)&gt;0,COUNTA(C161:F161)=0),"Registro vacío!!!",IF(COUNTA(C161:F161)=0,"",IF(T161=0,"Cédula NO VÁLIDA",IF(AND(COUNTA(C161:F161)&gt;0,COUNTA(C161:F161)&lt;4),"Registro INCOMPLETO"," "))))</f>
        <v/>
      </c>
      <c r="H161" s="129"/>
      <c r="I161" s="49"/>
      <c r="J161" s="87"/>
      <c r="K161" s="87"/>
      <c r="L161" s="87"/>
      <c r="M161" s="87"/>
      <c r="N161" s="87"/>
      <c r="O161" s="87"/>
      <c r="P161" s="87"/>
      <c r="R161" s="88"/>
      <c r="S161" s="88">
        <v>76</v>
      </c>
      <c r="T161" s="82" t="str">
        <f t="shared" si="222"/>
        <v/>
      </c>
      <c r="U161" s="82" t="str">
        <f t="shared" si="223"/>
        <v/>
      </c>
      <c r="V161" s="82" t="str">
        <f t="shared" si="220"/>
        <v/>
      </c>
      <c r="W161" s="82">
        <f t="shared" si="199"/>
        <v>0</v>
      </c>
      <c r="X161" s="82">
        <f t="shared" ref="X161:Y165" si="262">IF(R27&gt;0,IF(AA$160&lt;&gt;"",1,0),0)</f>
        <v>0</v>
      </c>
      <c r="Y161" s="82">
        <f t="shared" si="262"/>
        <v>0</v>
      </c>
      <c r="Z161" s="82">
        <f t="shared" si="224"/>
        <v>0</v>
      </c>
      <c r="AA161" s="132"/>
      <c r="AB161" s="132"/>
    </row>
    <row r="162" spans="1:28" ht="15.75" customHeight="1" x14ac:dyDescent="0.25">
      <c r="A162" s="45"/>
      <c r="B162" s="4">
        <f t="shared" ref="B162" si="263">IF(OR(B163&lt;&gt;0,G162="Registro vacío!!!"),R162,0)</f>
        <v>0</v>
      </c>
      <c r="C162" s="8"/>
      <c r="D162" s="8"/>
      <c r="E162" s="8"/>
      <c r="F162" s="9"/>
      <c r="G162" s="67" t="str">
        <f>IF(AND(COUNTA(C163:F211)&gt;0,COUNTA(C162:F162)=0),"Registro vacío!!!",IF(COUNTA(C162:F162)=0,"",IF(T162=0,"Cédula NO VÁLIDA",IF(AND(COUNTA(C162:F162)&gt;0,COUNTA(C162:F162)&lt;4),"Registro INCOMPLETO"," "))))</f>
        <v/>
      </c>
      <c r="H162" s="129"/>
      <c r="I162" s="49"/>
      <c r="J162" s="87"/>
      <c r="K162" s="87"/>
      <c r="L162" s="87"/>
      <c r="M162" s="87"/>
      <c r="N162" s="87"/>
      <c r="O162" s="87"/>
      <c r="P162" s="87"/>
      <c r="R162" s="88">
        <v>77</v>
      </c>
      <c r="S162" s="88"/>
      <c r="T162" s="82" t="str">
        <f t="shared" si="222"/>
        <v/>
      </c>
      <c r="U162" s="82" t="str">
        <f t="shared" si="223"/>
        <v/>
      </c>
      <c r="V162" s="82" t="str">
        <f t="shared" si="220"/>
        <v/>
      </c>
      <c r="W162" s="82">
        <f t="shared" si="199"/>
        <v>0</v>
      </c>
      <c r="X162" s="82">
        <f t="shared" si="262"/>
        <v>0</v>
      </c>
      <c r="Y162" s="82">
        <f t="shared" si="262"/>
        <v>0</v>
      </c>
      <c r="Z162" s="82">
        <f t="shared" si="224"/>
        <v>0</v>
      </c>
      <c r="AA162" s="132"/>
      <c r="AB162" s="132"/>
    </row>
    <row r="163" spans="1:28" ht="15.75" customHeight="1" x14ac:dyDescent="0.25">
      <c r="A163" s="45"/>
      <c r="B163" s="4">
        <f t="shared" ref="B163" si="264">IF(OR(COUNTA(C162:F162)&gt;0,COUNTA(C163:F163)&gt;0,G163="Registro vacío!!!"),CONCATENATE(R162,"-1"),0)</f>
        <v>0</v>
      </c>
      <c r="C163" s="8"/>
      <c r="D163" s="8"/>
      <c r="E163" s="8"/>
      <c r="F163" s="9"/>
      <c r="G163" s="67" t="str">
        <f>IF(AND(COUNTA(C164:F211)&gt;0,COUNTA(C163:F163)=0),"Registro vacío!!!",IF(COUNTA(C163:F163)=0,"",IF(T163=0,"Cédula NO VÁLIDA",IF(AND(COUNTA(C163:F163)&gt;0,COUNTA(C163:F163)&lt;4),"Registro INCOMPLETO"," "))))</f>
        <v/>
      </c>
      <c r="H163" s="129"/>
      <c r="I163" s="49"/>
      <c r="J163" s="87"/>
      <c r="K163" s="87"/>
      <c r="L163" s="87"/>
      <c r="M163" s="87"/>
      <c r="N163" s="87"/>
      <c r="O163" s="87"/>
      <c r="P163" s="87"/>
      <c r="R163" s="88"/>
      <c r="S163" s="88">
        <v>77</v>
      </c>
      <c r="T163" s="82" t="str">
        <f t="shared" si="222"/>
        <v/>
      </c>
      <c r="U163" s="82" t="str">
        <f t="shared" si="223"/>
        <v/>
      </c>
      <c r="V163" s="82" t="str">
        <f t="shared" si="220"/>
        <v/>
      </c>
      <c r="W163" s="82">
        <f t="shared" si="199"/>
        <v>0</v>
      </c>
      <c r="X163" s="82">
        <f t="shared" si="262"/>
        <v>0</v>
      </c>
      <c r="Y163" s="82">
        <f t="shared" si="262"/>
        <v>0</v>
      </c>
      <c r="Z163" s="82">
        <f t="shared" si="224"/>
        <v>0</v>
      </c>
      <c r="AA163" s="132"/>
      <c r="AB163" s="132"/>
    </row>
    <row r="164" spans="1:28" ht="15.75" customHeight="1" x14ac:dyDescent="0.25">
      <c r="A164" s="45"/>
      <c r="B164" s="4">
        <f t="shared" ref="B164" si="265">IF(OR(B165&lt;&gt;0,G164="Registro vacío!!!"),R164,0)</f>
        <v>0</v>
      </c>
      <c r="C164" s="8"/>
      <c r="D164" s="8"/>
      <c r="E164" s="8"/>
      <c r="F164" s="9"/>
      <c r="G164" s="67" t="str">
        <f>IF(AND(COUNTA(C165:F211)&gt;0,COUNTA(C164:F164)=0),"Registro vacío!!!",IF(COUNTA(C164:F164)=0,"",IF(T164=0,"Cédula NO VÁLIDA",IF(AND(COUNTA(C164:F164)&gt;0,COUNTA(C164:F164)&lt;4),"Registro INCOMPLETO"," "))))</f>
        <v/>
      </c>
      <c r="H164" s="129"/>
      <c r="I164" s="49"/>
      <c r="J164" s="87"/>
      <c r="K164" s="87"/>
      <c r="L164" s="87"/>
      <c r="M164" s="87"/>
      <c r="N164" s="87"/>
      <c r="O164" s="87"/>
      <c r="P164" s="87"/>
      <c r="R164" s="88">
        <v>78</v>
      </c>
      <c r="S164" s="88"/>
      <c r="T164" s="82" t="str">
        <f t="shared" si="222"/>
        <v/>
      </c>
      <c r="U164" s="82" t="str">
        <f t="shared" si="223"/>
        <v/>
      </c>
      <c r="V164" s="82" t="str">
        <f t="shared" si="220"/>
        <v/>
      </c>
      <c r="W164" s="82">
        <f t="shared" si="199"/>
        <v>0</v>
      </c>
      <c r="X164" s="82">
        <f t="shared" si="262"/>
        <v>0</v>
      </c>
      <c r="Y164" s="82">
        <f t="shared" si="262"/>
        <v>0</v>
      </c>
      <c r="Z164" s="82">
        <f t="shared" si="224"/>
        <v>0</v>
      </c>
      <c r="AA164" s="132"/>
      <c r="AB164" s="132"/>
    </row>
    <row r="165" spans="1:28" ht="15.75" customHeight="1" x14ac:dyDescent="0.25">
      <c r="A165" s="45"/>
      <c r="B165" s="4">
        <f t="shared" ref="B165" si="266">IF(OR(COUNTA(C164:F164)&gt;0,COUNTA(C165:F165)&gt;0,G165="Registro vacío!!!"),CONCATENATE(R164,"-1"),0)</f>
        <v>0</v>
      </c>
      <c r="C165" s="8"/>
      <c r="D165" s="8"/>
      <c r="E165" s="8"/>
      <c r="F165" s="9"/>
      <c r="G165" s="67" t="str">
        <f>IF(AND(COUNTA(C166:F211)&gt;0,COUNTA(C165:F165)=0),"Registro vacío!!!",IF(COUNTA(C165:F165)=0,"",IF(T165=0,"Cédula NO VÁLIDA",IF(AND(COUNTA(C165:F165)&gt;0,COUNTA(C165:F165)&lt;4),"Registro INCOMPLETO"," "))))</f>
        <v/>
      </c>
      <c r="H165" s="129"/>
      <c r="I165" s="49"/>
      <c r="J165" s="87"/>
      <c r="K165" s="87"/>
      <c r="L165" s="87"/>
      <c r="M165" s="87"/>
      <c r="N165" s="87"/>
      <c r="O165" s="87"/>
      <c r="P165" s="87"/>
      <c r="R165" s="88"/>
      <c r="S165" s="88">
        <v>78</v>
      </c>
      <c r="T165" s="82" t="str">
        <f t="shared" si="222"/>
        <v/>
      </c>
      <c r="U165" s="82" t="str">
        <f t="shared" si="223"/>
        <v/>
      </c>
      <c r="V165" s="82" t="str">
        <f t="shared" si="220"/>
        <v/>
      </c>
      <c r="W165" s="82">
        <f t="shared" si="199"/>
        <v>0</v>
      </c>
      <c r="X165" s="82">
        <f t="shared" si="262"/>
        <v>0</v>
      </c>
      <c r="Y165" s="82">
        <f t="shared" si="262"/>
        <v>0</v>
      </c>
      <c r="Z165" s="82">
        <f t="shared" si="224"/>
        <v>0</v>
      </c>
      <c r="AA165" s="132"/>
      <c r="AB165" s="132"/>
    </row>
    <row r="166" spans="1:28" ht="15.75" customHeight="1" x14ac:dyDescent="0.25">
      <c r="A166" s="45"/>
      <c r="B166" s="4">
        <f t="shared" ref="B166" si="267">IF(OR(B167&lt;&gt;0,G166="Registro vacío!!!"),R166,0)</f>
        <v>0</v>
      </c>
      <c r="C166" s="8"/>
      <c r="D166" s="8"/>
      <c r="E166" s="8"/>
      <c r="F166" s="9"/>
      <c r="G166" s="67" t="str">
        <f>IF(AND(COUNTA(C167:F211)&gt;0,COUNTA(C166:F166)=0),"Registro vacío!!!",IF(COUNTA(C166:F166)=0,"",IF(T166=0,"Cédula NO VÁLIDA",IF(AND(COUNTA(C166:F166)&gt;0,COUNTA(C166:F166)&lt;4),"Registro INCOMPLETO"," "))))</f>
        <v/>
      </c>
      <c r="H166" s="129" t="str">
        <f t="shared" ref="H166" si="268">CONCATENATE(AA166,AB166)</f>
        <v/>
      </c>
      <c r="I166" s="49"/>
      <c r="J166" s="87"/>
      <c r="K166" s="87"/>
      <c r="L166" s="87"/>
      <c r="M166" s="87"/>
      <c r="N166" s="87"/>
      <c r="O166" s="87"/>
      <c r="P166" s="87"/>
      <c r="R166" s="88">
        <v>79</v>
      </c>
      <c r="S166" s="88"/>
      <c r="T166" s="82" t="str">
        <f t="shared" si="222"/>
        <v/>
      </c>
      <c r="U166" s="82" t="str">
        <f t="shared" si="223"/>
        <v/>
      </c>
      <c r="V166" s="82" t="str">
        <f t="shared" si="220"/>
        <v/>
      </c>
      <c r="W166" s="82">
        <f t="shared" si="199"/>
        <v>0</v>
      </c>
      <c r="X166" s="82">
        <f>IF(R26&gt;0,IF(AA$166&lt;&gt;"",1,0),0)</f>
        <v>0</v>
      </c>
      <c r="Y166" s="82">
        <f>IF(S26&gt;0,IF(AB$166&lt;&gt;"",1,0),0)</f>
        <v>0</v>
      </c>
      <c r="Z166" s="82">
        <f t="shared" si="224"/>
        <v>0</v>
      </c>
      <c r="AA166" s="132" t="str">
        <f t="shared" ref="AA166" si="269">IF(COUNTIF(U166:U171,"&gt;-1")&lt;3,"",IF(OR(SUM(U166:U171)=0,SUM(U166:U171)=3),CONCATENATE("3 TITULARES  ",IF(F166="M","Masc.","Fem."), " Juntos          "),""))</f>
        <v/>
      </c>
      <c r="AB166" s="132" t="str">
        <f t="shared" ref="AB166" si="270">IF(COUNTIF(V166:V171,"&gt;-1")&lt;3,"",IF(OR(SUM(V166:V171)=0,SUM(V166:V171)=3),CONCATENATE("3 SUPLENTES ",IF(F167="M","Masc.","Fem.")," Juntos"),""))</f>
        <v/>
      </c>
    </row>
    <row r="167" spans="1:28" ht="15.75" customHeight="1" x14ac:dyDescent="0.25">
      <c r="A167" s="45"/>
      <c r="B167" s="4">
        <f t="shared" ref="B167" si="271">IF(OR(COUNTA(C166:F166)&gt;0,COUNTA(C167:F167)&gt;0,G167="Registro vacío!!!"),CONCATENATE(R166,"-1"),0)</f>
        <v>0</v>
      </c>
      <c r="C167" s="8"/>
      <c r="D167" s="8"/>
      <c r="E167" s="8"/>
      <c r="F167" s="9"/>
      <c r="G167" s="67" t="str">
        <f>IF(AND(COUNTA(C168:F211)&gt;0,COUNTA(C167:F167)=0),"Registro vacío!!!",IF(COUNTA(C167:F167)=0,"",IF(T167=0,"Cédula NO VÁLIDA",IF(AND(COUNTA(C167:F167)&gt;0,COUNTA(C167:F167)&lt;4),"Registro INCOMPLETO"," "))))</f>
        <v/>
      </c>
      <c r="H167" s="129"/>
      <c r="I167" s="49"/>
      <c r="J167" s="87"/>
      <c r="K167" s="87"/>
      <c r="L167" s="87"/>
      <c r="M167" s="87"/>
      <c r="N167" s="87"/>
      <c r="O167" s="87"/>
      <c r="P167" s="87"/>
      <c r="R167" s="88"/>
      <c r="S167" s="88">
        <v>79</v>
      </c>
      <c r="T167" s="82" t="str">
        <f t="shared" si="222"/>
        <v/>
      </c>
      <c r="U167" s="82" t="str">
        <f t="shared" si="223"/>
        <v/>
      </c>
      <c r="V167" s="82" t="str">
        <f t="shared" si="220"/>
        <v/>
      </c>
      <c r="W167" s="82">
        <f t="shared" si="199"/>
        <v>0</v>
      </c>
      <c r="X167" s="82">
        <f t="shared" ref="X167:Y171" si="272">IF(R27&gt;0,IF(AA$166&lt;&gt;"",1,0),0)</f>
        <v>0</v>
      </c>
      <c r="Y167" s="82">
        <f t="shared" si="272"/>
        <v>0</v>
      </c>
      <c r="Z167" s="82">
        <f t="shared" si="224"/>
        <v>0</v>
      </c>
      <c r="AA167" s="132"/>
      <c r="AB167" s="132"/>
    </row>
    <row r="168" spans="1:28" ht="15.75" customHeight="1" x14ac:dyDescent="0.25">
      <c r="A168" s="45"/>
      <c r="B168" s="4">
        <f t="shared" ref="B168" si="273">IF(OR(B169&lt;&gt;0,G168="Registro vacío!!!"),R168,0)</f>
        <v>0</v>
      </c>
      <c r="C168" s="8"/>
      <c r="D168" s="8"/>
      <c r="E168" s="8"/>
      <c r="F168" s="9"/>
      <c r="G168" s="67" t="str">
        <f>IF(AND(COUNTA(C169:F211)&gt;0,COUNTA(C168:F168)=0),"Registro vacío!!!",IF(COUNTA(C168:F168)=0,"",IF(T168=0,"Cédula NO VÁLIDA",IF(AND(COUNTA(C168:F168)&gt;0,COUNTA(C168:F168)&lt;4),"Registro INCOMPLETO"," "))))</f>
        <v/>
      </c>
      <c r="H168" s="129"/>
      <c r="I168" s="49"/>
      <c r="J168" s="87"/>
      <c r="K168" s="87"/>
      <c r="L168" s="87"/>
      <c r="M168" s="87"/>
      <c r="N168" s="87"/>
      <c r="O168" s="87"/>
      <c r="P168" s="87"/>
      <c r="R168" s="88">
        <v>80</v>
      </c>
      <c r="S168" s="88"/>
      <c r="T168" s="82" t="str">
        <f t="shared" si="222"/>
        <v/>
      </c>
      <c r="U168" s="82" t="str">
        <f t="shared" si="223"/>
        <v/>
      </c>
      <c r="V168" s="82" t="str">
        <f t="shared" si="220"/>
        <v/>
      </c>
      <c r="W168" s="82">
        <f t="shared" si="199"/>
        <v>0</v>
      </c>
      <c r="X168" s="82">
        <f t="shared" si="272"/>
        <v>0</v>
      </c>
      <c r="Y168" s="82">
        <f t="shared" si="272"/>
        <v>0</v>
      </c>
      <c r="Z168" s="82">
        <f t="shared" si="224"/>
        <v>0</v>
      </c>
      <c r="AA168" s="132"/>
      <c r="AB168" s="132"/>
    </row>
    <row r="169" spans="1:28" ht="15.75" customHeight="1" x14ac:dyDescent="0.25">
      <c r="A169" s="45"/>
      <c r="B169" s="4">
        <f t="shared" ref="B169" si="274">IF(OR(COUNTA(C168:F168)&gt;0,COUNTA(C169:F169)&gt;0,G169="Registro vacío!!!"),CONCATENATE(R168,"-1"),0)</f>
        <v>0</v>
      </c>
      <c r="C169" s="8"/>
      <c r="D169" s="8"/>
      <c r="E169" s="8"/>
      <c r="F169" s="9"/>
      <c r="G169" s="67" t="str">
        <f>IF(AND(COUNTA(C170:F211)&gt;0,COUNTA(C169:F169)=0),"Registro vacío!!!",IF(COUNTA(C169:F169)=0,"",IF(T169=0,"Cédula NO VÁLIDA",IF(AND(COUNTA(C169:F169)&gt;0,COUNTA(C169:F169)&lt;4),"Registro INCOMPLETO"," "))))</f>
        <v/>
      </c>
      <c r="H169" s="129"/>
      <c r="I169" s="49"/>
      <c r="J169" s="87"/>
      <c r="K169" s="87"/>
      <c r="L169" s="87"/>
      <c r="M169" s="87"/>
      <c r="N169" s="87"/>
      <c r="O169" s="87"/>
      <c r="P169" s="87"/>
      <c r="R169" s="88"/>
      <c r="S169" s="88">
        <v>80</v>
      </c>
      <c r="T169" s="82" t="str">
        <f t="shared" si="222"/>
        <v/>
      </c>
      <c r="U169" s="82" t="str">
        <f t="shared" si="223"/>
        <v/>
      </c>
      <c r="V169" s="82" t="str">
        <f t="shared" si="220"/>
        <v/>
      </c>
      <c r="W169" s="82">
        <f t="shared" si="199"/>
        <v>0</v>
      </c>
      <c r="X169" s="82">
        <f t="shared" si="272"/>
        <v>0</v>
      </c>
      <c r="Y169" s="82">
        <f t="shared" si="272"/>
        <v>0</v>
      </c>
      <c r="Z169" s="82">
        <f t="shared" si="224"/>
        <v>0</v>
      </c>
      <c r="AA169" s="132"/>
      <c r="AB169" s="132"/>
    </row>
    <row r="170" spans="1:28" ht="15.75" customHeight="1" x14ac:dyDescent="0.25">
      <c r="A170" s="45"/>
      <c r="B170" s="4">
        <f t="shared" ref="B170" si="275">IF(OR(B171&lt;&gt;0,G170="Registro vacío!!!"),R170,0)</f>
        <v>0</v>
      </c>
      <c r="C170" s="8"/>
      <c r="D170" s="8"/>
      <c r="E170" s="8"/>
      <c r="F170" s="9"/>
      <c r="G170" s="67" t="str">
        <f>IF(AND(COUNTA(C171:F211)&gt;0,COUNTA(C170:F170)=0),"Registro vacío!!!",IF(COUNTA(C170:F170)=0,"",IF(T170=0,"Cédula NO VÁLIDA",IF(AND(COUNTA(C170:F170)&gt;0,COUNTA(C170:F170)&lt;4),"Registro INCOMPLETO"," "))))</f>
        <v/>
      </c>
      <c r="H170" s="129"/>
      <c r="I170" s="49"/>
      <c r="J170" s="87"/>
      <c r="K170" s="87"/>
      <c r="L170" s="87"/>
      <c r="M170" s="87"/>
      <c r="N170" s="87"/>
      <c r="O170" s="87"/>
      <c r="P170" s="87"/>
      <c r="R170" s="88">
        <v>81</v>
      </c>
      <c r="S170" s="88"/>
      <c r="T170" s="82" t="str">
        <f t="shared" si="222"/>
        <v/>
      </c>
      <c r="U170" s="82" t="str">
        <f t="shared" si="223"/>
        <v/>
      </c>
      <c r="V170" s="82" t="str">
        <f t="shared" ref="V170:V201" si="276">IF(S170&gt;0,IF(F170="F",0,IF(F170="","",1)),"")</f>
        <v/>
      </c>
      <c r="W170" s="82">
        <f t="shared" si="199"/>
        <v>0</v>
      </c>
      <c r="X170" s="82">
        <f t="shared" si="272"/>
        <v>0</v>
      </c>
      <c r="Y170" s="82">
        <f t="shared" si="272"/>
        <v>0</v>
      </c>
      <c r="Z170" s="82">
        <f t="shared" si="224"/>
        <v>0</v>
      </c>
      <c r="AA170" s="132"/>
      <c r="AB170" s="132"/>
    </row>
    <row r="171" spans="1:28" ht="15.75" customHeight="1" x14ac:dyDescent="0.25">
      <c r="A171" s="45"/>
      <c r="B171" s="4">
        <f t="shared" ref="B171" si="277">IF(OR(COUNTA(C170:F170)&gt;0,COUNTA(C171:F171)&gt;0,G171="Registro vacío!!!"),CONCATENATE(R170,"-1"),0)</f>
        <v>0</v>
      </c>
      <c r="C171" s="8"/>
      <c r="D171" s="8"/>
      <c r="E171" s="8"/>
      <c r="F171" s="9"/>
      <c r="G171" s="67" t="str">
        <f>IF(AND(COUNTA(C172:F211)&gt;0,COUNTA(C171:F171)=0),"Registro vacío!!!",IF(COUNTA(C171:F171)=0,"",IF(T171=0,"Cédula NO VÁLIDA",IF(AND(COUNTA(C171:F171)&gt;0,COUNTA(C171:F171)&lt;4),"Registro INCOMPLETO"," "))))</f>
        <v/>
      </c>
      <c r="H171" s="129"/>
      <c r="I171" s="49"/>
      <c r="J171" s="87"/>
      <c r="K171" s="87"/>
      <c r="L171" s="87"/>
      <c r="M171" s="87"/>
      <c r="N171" s="87"/>
      <c r="O171" s="87"/>
      <c r="P171" s="87"/>
      <c r="R171" s="88"/>
      <c r="S171" s="88">
        <v>81</v>
      </c>
      <c r="T171" s="82" t="str">
        <f t="shared" si="222"/>
        <v/>
      </c>
      <c r="U171" s="82" t="str">
        <f t="shared" si="223"/>
        <v/>
      </c>
      <c r="V171" s="82" t="str">
        <f t="shared" si="276"/>
        <v/>
      </c>
      <c r="W171" s="82">
        <f t="shared" si="199"/>
        <v>0</v>
      </c>
      <c r="X171" s="82">
        <f t="shared" si="272"/>
        <v>0</v>
      </c>
      <c r="Y171" s="82">
        <f t="shared" si="272"/>
        <v>0</v>
      </c>
      <c r="Z171" s="82">
        <f t="shared" si="224"/>
        <v>0</v>
      </c>
      <c r="AA171" s="132"/>
      <c r="AB171" s="132"/>
    </row>
    <row r="172" spans="1:28" ht="15.75" customHeight="1" x14ac:dyDescent="0.25">
      <c r="A172" s="45"/>
      <c r="B172" s="4">
        <f t="shared" ref="B172" si="278">IF(OR(B173&lt;&gt;0,G172="Registro vacío!!!"),R172,0)</f>
        <v>0</v>
      </c>
      <c r="C172" s="8"/>
      <c r="D172" s="8"/>
      <c r="E172" s="8"/>
      <c r="F172" s="9"/>
      <c r="G172" s="67" t="str">
        <f>IF(AND(COUNTA(C173:F211)&gt;0,COUNTA(C172:F172)=0),"Registro vacío!!!",IF(COUNTA(C172:F172)=0,"",IF(T172=0,"Cédula NO VÁLIDA",IF(AND(COUNTA(C172:F172)&gt;0,COUNTA(C172:F172)&lt;4),"Registro INCOMPLETO"," "))))</f>
        <v/>
      </c>
      <c r="H172" s="129" t="str">
        <f t="shared" ref="H172" si="279">CONCATENATE(AA172,AB172)</f>
        <v/>
      </c>
      <c r="I172" s="49"/>
      <c r="J172" s="87"/>
      <c r="K172" s="87"/>
      <c r="L172" s="87"/>
      <c r="M172" s="87"/>
      <c r="N172" s="87"/>
      <c r="O172" s="87"/>
      <c r="P172" s="87"/>
      <c r="R172" s="88">
        <v>82</v>
      </c>
      <c r="S172" s="88"/>
      <c r="T172" s="82" t="str">
        <f t="shared" si="222"/>
        <v/>
      </c>
      <c r="U172" s="82" t="str">
        <f t="shared" si="223"/>
        <v/>
      </c>
      <c r="V172" s="82" t="str">
        <f t="shared" si="276"/>
        <v/>
      </c>
      <c r="W172" s="82">
        <f t="shared" si="199"/>
        <v>0</v>
      </c>
      <c r="X172" s="82">
        <f>IF(R26&gt;0,IF(AA$172&lt;&gt;"",1,0),0)</f>
        <v>0</v>
      </c>
      <c r="Y172" s="82">
        <f>IF(S26&gt;0,IF(AB$172&lt;&gt;"",1,0),0)</f>
        <v>0</v>
      </c>
      <c r="Z172" s="82">
        <f t="shared" si="224"/>
        <v>0</v>
      </c>
      <c r="AA172" s="132" t="str">
        <f t="shared" ref="AA172" si="280">IF(COUNTIF(U172:U177,"&gt;-1")&lt;3,"",IF(OR(SUM(U172:U177)=0,SUM(U172:U177)=3),CONCATENATE("3 TITULARES  ",IF(F172="M","Masc.","Fem."), " Juntos          "),""))</f>
        <v/>
      </c>
      <c r="AB172" s="132" t="str">
        <f t="shared" ref="AB172" si="281">IF(COUNTIF(V172:V177,"&gt;-1")&lt;3,"",IF(OR(SUM(V172:V177)=0,SUM(V172:V177)=3),CONCATENATE("3 SUPLENTES ",IF(F173="M","Masc.","Fem.")," Juntos"),""))</f>
        <v/>
      </c>
    </row>
    <row r="173" spans="1:28" ht="15.75" customHeight="1" x14ac:dyDescent="0.25">
      <c r="A173" s="45"/>
      <c r="B173" s="4">
        <f t="shared" ref="B173" si="282">IF(OR(COUNTA(C172:F172)&gt;0,COUNTA(C173:F173)&gt;0,G173="Registro vacío!!!"),CONCATENATE(R172,"-1"),0)</f>
        <v>0</v>
      </c>
      <c r="C173" s="8"/>
      <c r="D173" s="8"/>
      <c r="E173" s="8"/>
      <c r="F173" s="9"/>
      <c r="G173" s="67" t="str">
        <f>IF(AND(COUNTA(C174:F211)&gt;0,COUNTA(C173:F173)=0),"Registro vacío!!!",IF(COUNTA(C173:F173)=0,"",IF(T173=0,"Cédula NO VÁLIDA",IF(AND(COUNTA(C173:F173)&gt;0,COUNTA(C173:F173)&lt;4),"Registro INCOMPLETO"," "))))</f>
        <v/>
      </c>
      <c r="H173" s="129"/>
      <c r="I173" s="49"/>
      <c r="J173" s="87"/>
      <c r="K173" s="87"/>
      <c r="L173" s="87"/>
      <c r="M173" s="87"/>
      <c r="N173" s="87"/>
      <c r="O173" s="87"/>
      <c r="P173" s="87"/>
      <c r="R173" s="88"/>
      <c r="S173" s="88">
        <v>82</v>
      </c>
      <c r="T173" s="82" t="str">
        <f t="shared" si="222"/>
        <v/>
      </c>
      <c r="U173" s="82" t="str">
        <f t="shared" si="223"/>
        <v/>
      </c>
      <c r="V173" s="82" t="str">
        <f t="shared" si="276"/>
        <v/>
      </c>
      <c r="W173" s="82">
        <f t="shared" si="199"/>
        <v>0</v>
      </c>
      <c r="X173" s="82">
        <f t="shared" ref="X173:Y177" si="283">IF(R27&gt;0,IF(AA$172&lt;&gt;"",1,0),0)</f>
        <v>0</v>
      </c>
      <c r="Y173" s="82">
        <f t="shared" si="283"/>
        <v>0</v>
      </c>
      <c r="Z173" s="82">
        <f t="shared" si="224"/>
        <v>0</v>
      </c>
      <c r="AA173" s="132"/>
      <c r="AB173" s="132"/>
    </row>
    <row r="174" spans="1:28" ht="15.75" customHeight="1" x14ac:dyDescent="0.25">
      <c r="A174" s="45"/>
      <c r="B174" s="4">
        <f t="shared" ref="B174" si="284">IF(OR(B175&lt;&gt;0,G174="Registro vacío!!!"),R174,0)</f>
        <v>0</v>
      </c>
      <c r="C174" s="8"/>
      <c r="D174" s="8"/>
      <c r="E174" s="8"/>
      <c r="F174" s="9"/>
      <c r="G174" s="67" t="str">
        <f>IF(AND(COUNTA(C175:F211)&gt;0,COUNTA(C174:F174)=0),"Registro vacío!!!",IF(COUNTA(C174:F174)=0,"",IF(T174=0,"Cédula NO VÁLIDA",IF(AND(COUNTA(C174:F174)&gt;0,COUNTA(C174:F174)&lt;4),"Registro INCOMPLETO"," "))))</f>
        <v/>
      </c>
      <c r="H174" s="129"/>
      <c r="I174" s="49"/>
      <c r="J174" s="87"/>
      <c r="K174" s="87"/>
      <c r="L174" s="87"/>
      <c r="M174" s="87"/>
      <c r="N174" s="87"/>
      <c r="O174" s="87"/>
      <c r="P174" s="87"/>
      <c r="R174" s="88">
        <v>83</v>
      </c>
      <c r="S174" s="88"/>
      <c r="T174" s="82" t="str">
        <f t="shared" si="222"/>
        <v/>
      </c>
      <c r="U174" s="82" t="str">
        <f t="shared" si="223"/>
        <v/>
      </c>
      <c r="V174" s="82" t="str">
        <f t="shared" si="276"/>
        <v/>
      </c>
      <c r="W174" s="82">
        <f t="shared" si="199"/>
        <v>0</v>
      </c>
      <c r="X174" s="82">
        <f t="shared" si="283"/>
        <v>0</v>
      </c>
      <c r="Y174" s="82">
        <f t="shared" si="283"/>
        <v>0</v>
      </c>
      <c r="Z174" s="82">
        <f t="shared" si="224"/>
        <v>0</v>
      </c>
      <c r="AA174" s="132"/>
      <c r="AB174" s="132"/>
    </row>
    <row r="175" spans="1:28" ht="15.75" customHeight="1" x14ac:dyDescent="0.25">
      <c r="A175" s="45"/>
      <c r="B175" s="4">
        <f t="shared" ref="B175" si="285">IF(OR(COUNTA(C174:F174)&gt;0,COUNTA(C175:F175)&gt;0,G175="Registro vacío!!!"),CONCATENATE(R174,"-1"),0)</f>
        <v>0</v>
      </c>
      <c r="C175" s="8"/>
      <c r="D175" s="8"/>
      <c r="E175" s="8"/>
      <c r="F175" s="9"/>
      <c r="G175" s="67" t="str">
        <f>IF(AND(COUNTA(C176:F211)&gt;0,COUNTA(C175:F175)=0),"Registro vacío!!!",IF(COUNTA(C175:F175)=0,"",IF(T175=0,"Cédula NO VÁLIDA",IF(AND(COUNTA(C175:F175)&gt;0,COUNTA(C175:F175)&lt;4),"Registro INCOMPLETO"," "))))</f>
        <v/>
      </c>
      <c r="H175" s="129"/>
      <c r="I175" s="49"/>
      <c r="J175" s="87"/>
      <c r="K175" s="87"/>
      <c r="L175" s="87"/>
      <c r="M175" s="87"/>
      <c r="N175" s="87"/>
      <c r="O175" s="87"/>
      <c r="P175" s="87"/>
      <c r="R175" s="88"/>
      <c r="S175" s="88">
        <v>83</v>
      </c>
      <c r="T175" s="82" t="str">
        <f t="shared" si="222"/>
        <v/>
      </c>
      <c r="U175" s="82" t="str">
        <f t="shared" si="223"/>
        <v/>
      </c>
      <c r="V175" s="82" t="str">
        <f t="shared" si="276"/>
        <v/>
      </c>
      <c r="W175" s="82">
        <f t="shared" si="199"/>
        <v>0</v>
      </c>
      <c r="X175" s="82">
        <f t="shared" si="283"/>
        <v>0</v>
      </c>
      <c r="Y175" s="82">
        <f t="shared" si="283"/>
        <v>0</v>
      </c>
      <c r="Z175" s="82">
        <f t="shared" si="224"/>
        <v>0</v>
      </c>
      <c r="AA175" s="132"/>
      <c r="AB175" s="132"/>
    </row>
    <row r="176" spans="1:28" ht="15.75" customHeight="1" x14ac:dyDescent="0.25">
      <c r="A176" s="45"/>
      <c r="B176" s="4">
        <f t="shared" ref="B176" si="286">IF(OR(B177&lt;&gt;0,G176="Registro vacío!!!"),R176,0)</f>
        <v>0</v>
      </c>
      <c r="C176" s="8"/>
      <c r="D176" s="8"/>
      <c r="E176" s="8"/>
      <c r="F176" s="9"/>
      <c r="G176" s="67" t="str">
        <f>IF(AND(COUNTA(C177:F211)&gt;0,COUNTA(C176:F176)=0),"Registro vacío!!!",IF(COUNTA(C176:F176)=0,"",IF(T176=0,"Cédula NO VÁLIDA",IF(AND(COUNTA(C176:F176)&gt;0,COUNTA(C176:F176)&lt;4),"Registro INCOMPLETO"," "))))</f>
        <v/>
      </c>
      <c r="H176" s="129"/>
      <c r="I176" s="49"/>
      <c r="J176" s="87"/>
      <c r="K176" s="87"/>
      <c r="L176" s="87"/>
      <c r="M176" s="87"/>
      <c r="N176" s="87"/>
      <c r="O176" s="87"/>
      <c r="P176" s="87"/>
      <c r="R176" s="88">
        <v>84</v>
      </c>
      <c r="S176" s="88"/>
      <c r="T176" s="82" t="str">
        <f t="shared" si="222"/>
        <v/>
      </c>
      <c r="U176" s="82" t="str">
        <f t="shared" si="223"/>
        <v/>
      </c>
      <c r="V176" s="82" t="str">
        <f t="shared" si="276"/>
        <v/>
      </c>
      <c r="W176" s="82">
        <f t="shared" si="199"/>
        <v>0</v>
      </c>
      <c r="X176" s="82">
        <f t="shared" si="283"/>
        <v>0</v>
      </c>
      <c r="Y176" s="82">
        <f t="shared" si="283"/>
        <v>0</v>
      </c>
      <c r="Z176" s="82">
        <f t="shared" si="224"/>
        <v>0</v>
      </c>
      <c r="AA176" s="132"/>
      <c r="AB176" s="132"/>
    </row>
    <row r="177" spans="1:28" ht="15.75" customHeight="1" x14ac:dyDescent="0.25">
      <c r="A177" s="45"/>
      <c r="B177" s="4">
        <f t="shared" ref="B177" si="287">IF(OR(COUNTA(C176:F176)&gt;0,COUNTA(C177:F177)&gt;0,G177="Registro vacío!!!"),CONCATENATE(R176,"-1"),0)</f>
        <v>0</v>
      </c>
      <c r="C177" s="8"/>
      <c r="D177" s="8"/>
      <c r="E177" s="8"/>
      <c r="F177" s="9"/>
      <c r="G177" s="67" t="str">
        <f>IF(AND(COUNTA(C178:F211)&gt;0,COUNTA(C177:F177)=0),"Registro vacío!!!",IF(COUNTA(C177:F177)=0,"",IF(T177=0,"Cédula NO VÁLIDA",IF(AND(COUNTA(C177:F177)&gt;0,COUNTA(C177:F177)&lt;4),"Registro INCOMPLETO"," "))))</f>
        <v/>
      </c>
      <c r="H177" s="129"/>
      <c r="I177" s="49"/>
      <c r="J177" s="87"/>
      <c r="K177" s="87"/>
      <c r="L177" s="87"/>
      <c r="M177" s="87"/>
      <c r="N177" s="87"/>
      <c r="O177" s="87"/>
      <c r="P177" s="87"/>
      <c r="R177" s="88"/>
      <c r="S177" s="88">
        <v>84</v>
      </c>
      <c r="T177" s="82" t="str">
        <f t="shared" si="222"/>
        <v/>
      </c>
      <c r="U177" s="82" t="str">
        <f t="shared" si="223"/>
        <v/>
      </c>
      <c r="V177" s="82" t="str">
        <f t="shared" si="276"/>
        <v/>
      </c>
      <c r="W177" s="82">
        <f t="shared" si="199"/>
        <v>0</v>
      </c>
      <c r="X177" s="82">
        <f t="shared" si="283"/>
        <v>0</v>
      </c>
      <c r="Y177" s="82">
        <f t="shared" si="283"/>
        <v>0</v>
      </c>
      <c r="Z177" s="82">
        <f t="shared" si="224"/>
        <v>0</v>
      </c>
      <c r="AA177" s="132"/>
      <c r="AB177" s="132"/>
    </row>
    <row r="178" spans="1:28" ht="15.75" customHeight="1" x14ac:dyDescent="0.25">
      <c r="A178" s="45"/>
      <c r="B178" s="4">
        <f t="shared" ref="B178" si="288">IF(OR(B179&lt;&gt;0,G178="Registro vacío!!!"),R178,0)</f>
        <v>0</v>
      </c>
      <c r="C178" s="8"/>
      <c r="D178" s="8"/>
      <c r="E178" s="8"/>
      <c r="F178" s="9"/>
      <c r="G178" s="67" t="str">
        <f>IF(AND(COUNTA(C179:F211)&gt;0,COUNTA(C178:F178)=0),"Registro vacío!!!",IF(COUNTA(C178:F178)=0,"",IF(T178=0,"Cédula NO VÁLIDA",IF(AND(COUNTA(C178:F178)&gt;0,COUNTA(C178:F178)&lt;4),"Registro INCOMPLETO"," "))))</f>
        <v/>
      </c>
      <c r="H178" s="129" t="str">
        <f t="shared" ref="H178" si="289">CONCATENATE(AA178,AB178)</f>
        <v/>
      </c>
      <c r="I178" s="49"/>
      <c r="J178" s="87"/>
      <c r="K178" s="87"/>
      <c r="L178" s="87"/>
      <c r="M178" s="87"/>
      <c r="N178" s="87"/>
      <c r="O178" s="87"/>
      <c r="P178" s="87"/>
      <c r="R178" s="88">
        <v>85</v>
      </c>
      <c r="S178" s="88"/>
      <c r="T178" s="82" t="str">
        <f t="shared" si="222"/>
        <v/>
      </c>
      <c r="U178" s="82" t="str">
        <f t="shared" si="223"/>
        <v/>
      </c>
      <c r="V178" s="82" t="str">
        <f t="shared" si="276"/>
        <v/>
      </c>
      <c r="W178" s="82">
        <f t="shared" si="199"/>
        <v>0</v>
      </c>
      <c r="X178" s="82">
        <f>IF(R26&gt;0,IF(AA$178&lt;&gt;"",1,0),0)</f>
        <v>0</v>
      </c>
      <c r="Y178" s="82">
        <f>IF(S26&gt;0,IF(AB$178&lt;&gt;"",1,0),0)</f>
        <v>0</v>
      </c>
      <c r="Z178" s="82">
        <f t="shared" si="224"/>
        <v>0</v>
      </c>
      <c r="AA178" s="132" t="str">
        <f t="shared" ref="AA178" si="290">IF(COUNTIF(U178:U183,"&gt;-1")&lt;3,"",IF(OR(SUM(U178:U183)=0,SUM(U178:U183)=3),CONCATENATE("3 TITULARES  ",IF(F178="M","Masc.","Fem."), " Juntos          "),""))</f>
        <v/>
      </c>
      <c r="AB178" s="132" t="str">
        <f t="shared" ref="AB178" si="291">IF(COUNTIF(V178:V183,"&gt;-1")&lt;3,"",IF(OR(SUM(V178:V183)=0,SUM(V178:V183)=3),CONCATENATE("3 SUPLENTES ",IF(F179="M","Masc.","Fem.")," Juntos"),""))</f>
        <v/>
      </c>
    </row>
    <row r="179" spans="1:28" ht="15.75" customHeight="1" x14ac:dyDescent="0.25">
      <c r="A179" s="45"/>
      <c r="B179" s="4">
        <f t="shared" ref="B179" si="292">IF(OR(COUNTA(C178:F178)&gt;0,COUNTA(C179:F179)&gt;0,G179="Registro vacío!!!"),CONCATENATE(R178,"-1"),0)</f>
        <v>0</v>
      </c>
      <c r="C179" s="8"/>
      <c r="D179" s="8"/>
      <c r="E179" s="8"/>
      <c r="F179" s="9"/>
      <c r="G179" s="67" t="str">
        <f>IF(AND(COUNTA(C180:F211)&gt;0,COUNTA(C179:F179)=0),"Registro vacío!!!",IF(COUNTA(C179:F179)=0,"",IF(T179=0,"Cédula NO VÁLIDA",IF(AND(COUNTA(C179:F179)&gt;0,COUNTA(C179:F179)&lt;4),"Registro INCOMPLETO"," "))))</f>
        <v/>
      </c>
      <c r="H179" s="129"/>
      <c r="I179" s="49"/>
      <c r="J179" s="87"/>
      <c r="K179" s="87"/>
      <c r="L179" s="87"/>
      <c r="M179" s="87"/>
      <c r="N179" s="87"/>
      <c r="O179" s="87"/>
      <c r="P179" s="87"/>
      <c r="R179" s="88"/>
      <c r="S179" s="88">
        <v>85</v>
      </c>
      <c r="T179" s="82" t="str">
        <f t="shared" si="222"/>
        <v/>
      </c>
      <c r="U179" s="82" t="str">
        <f t="shared" si="223"/>
        <v/>
      </c>
      <c r="V179" s="82" t="str">
        <f t="shared" si="276"/>
        <v/>
      </c>
      <c r="W179" s="82">
        <f t="shared" si="199"/>
        <v>0</v>
      </c>
      <c r="X179" s="82">
        <f t="shared" ref="X179:Y183" si="293">IF(R27&gt;0,IF(AA$178&lt;&gt;"",1,0),0)</f>
        <v>0</v>
      </c>
      <c r="Y179" s="82">
        <f t="shared" si="293"/>
        <v>0</v>
      </c>
      <c r="Z179" s="82">
        <f t="shared" si="224"/>
        <v>0</v>
      </c>
      <c r="AA179" s="132"/>
      <c r="AB179" s="132"/>
    </row>
    <row r="180" spans="1:28" ht="15.75" customHeight="1" x14ac:dyDescent="0.25">
      <c r="A180" s="45"/>
      <c r="B180" s="4">
        <f t="shared" ref="B180" si="294">IF(OR(B181&lt;&gt;0,G180="Registro vacío!!!"),R180,0)</f>
        <v>0</v>
      </c>
      <c r="C180" s="8"/>
      <c r="D180" s="8"/>
      <c r="E180" s="8"/>
      <c r="F180" s="9"/>
      <c r="G180" s="67" t="str">
        <f>IF(AND(COUNTA(C181:F211)&gt;0,COUNTA(C180:F180)=0),"Registro vacío!!!",IF(COUNTA(C180:F180)=0,"",IF(T180=0,"Cédula NO VÁLIDA",IF(AND(COUNTA(C180:F180)&gt;0,COUNTA(C180:F180)&lt;4),"Registro INCOMPLETO"," "))))</f>
        <v/>
      </c>
      <c r="H180" s="129"/>
      <c r="I180" s="49"/>
      <c r="J180" s="87"/>
      <c r="K180" s="87"/>
      <c r="L180" s="87"/>
      <c r="M180" s="87"/>
      <c r="N180" s="87"/>
      <c r="O180" s="87"/>
      <c r="P180" s="87"/>
      <c r="R180" s="88">
        <v>86</v>
      </c>
      <c r="S180" s="88"/>
      <c r="T180" s="82" t="str">
        <f t="shared" si="222"/>
        <v/>
      </c>
      <c r="U180" s="82" t="str">
        <f t="shared" si="223"/>
        <v/>
      </c>
      <c r="V180" s="82" t="str">
        <f t="shared" si="276"/>
        <v/>
      </c>
      <c r="W180" s="82">
        <f t="shared" si="199"/>
        <v>0</v>
      </c>
      <c r="X180" s="82">
        <f t="shared" si="293"/>
        <v>0</v>
      </c>
      <c r="Y180" s="82">
        <f t="shared" si="293"/>
        <v>0</v>
      </c>
      <c r="Z180" s="82">
        <f t="shared" si="224"/>
        <v>0</v>
      </c>
      <c r="AA180" s="132"/>
      <c r="AB180" s="132"/>
    </row>
    <row r="181" spans="1:28" ht="15.75" customHeight="1" x14ac:dyDescent="0.25">
      <c r="A181" s="45"/>
      <c r="B181" s="4">
        <f t="shared" ref="B181" si="295">IF(OR(COUNTA(C180:F180)&gt;0,COUNTA(C181:F181)&gt;0,G181="Registro vacío!!!"),CONCATENATE(R180,"-1"),0)</f>
        <v>0</v>
      </c>
      <c r="C181" s="8"/>
      <c r="D181" s="8"/>
      <c r="E181" s="8"/>
      <c r="F181" s="9"/>
      <c r="G181" s="67" t="str">
        <f>IF(AND(COUNTA(C182:F211)&gt;0,COUNTA(C181:F181)=0),"Registro vacío!!!",IF(COUNTA(C181:F181)=0,"",IF(T181=0,"Cédula NO VÁLIDA",IF(AND(COUNTA(C181:F181)&gt;0,COUNTA(C181:F181)&lt;4),"Registro INCOMPLETO"," "))))</f>
        <v/>
      </c>
      <c r="H181" s="129"/>
      <c r="I181" s="49"/>
      <c r="J181" s="87"/>
      <c r="K181" s="87"/>
      <c r="L181" s="87"/>
      <c r="M181" s="87"/>
      <c r="N181" s="87"/>
      <c r="O181" s="87"/>
      <c r="P181" s="87"/>
      <c r="R181" s="88"/>
      <c r="S181" s="88">
        <v>86</v>
      </c>
      <c r="T181" s="82" t="str">
        <f t="shared" si="222"/>
        <v/>
      </c>
      <c r="U181" s="82" t="str">
        <f t="shared" si="223"/>
        <v/>
      </c>
      <c r="V181" s="82" t="str">
        <f t="shared" si="276"/>
        <v/>
      </c>
      <c r="W181" s="82">
        <f t="shared" si="199"/>
        <v>0</v>
      </c>
      <c r="X181" s="82">
        <f t="shared" si="293"/>
        <v>0</v>
      </c>
      <c r="Y181" s="82">
        <f t="shared" si="293"/>
        <v>0</v>
      </c>
      <c r="Z181" s="82">
        <f t="shared" si="224"/>
        <v>0</v>
      </c>
      <c r="AA181" s="132"/>
      <c r="AB181" s="132"/>
    </row>
    <row r="182" spans="1:28" ht="15.75" customHeight="1" x14ac:dyDescent="0.25">
      <c r="A182" s="45"/>
      <c r="B182" s="4">
        <f t="shared" ref="B182" si="296">IF(OR(B183&lt;&gt;0,G182="Registro vacío!!!"),R182,0)</f>
        <v>0</v>
      </c>
      <c r="C182" s="8"/>
      <c r="D182" s="8"/>
      <c r="E182" s="8"/>
      <c r="F182" s="9"/>
      <c r="G182" s="67" t="str">
        <f>IF(AND(COUNTA(C183:F211)&gt;0,COUNTA(C182:F182)=0),"Registro vacío!!!",IF(COUNTA(C182:F182)=0,"",IF(T182=0,"Cédula NO VÁLIDA",IF(AND(COUNTA(C182:F182)&gt;0,COUNTA(C182:F182)&lt;4),"Registro INCOMPLETO"," "))))</f>
        <v/>
      </c>
      <c r="H182" s="129"/>
      <c r="I182" s="49"/>
      <c r="J182" s="87"/>
      <c r="K182" s="87"/>
      <c r="L182" s="87"/>
      <c r="M182" s="87"/>
      <c r="N182" s="87"/>
      <c r="O182" s="87"/>
      <c r="P182" s="87"/>
      <c r="R182" s="88">
        <v>87</v>
      </c>
      <c r="S182" s="88"/>
      <c r="T182" s="82" t="str">
        <f t="shared" si="222"/>
        <v/>
      </c>
      <c r="U182" s="82" t="str">
        <f t="shared" si="223"/>
        <v/>
      </c>
      <c r="V182" s="82" t="str">
        <f t="shared" si="276"/>
        <v/>
      </c>
      <c r="W182" s="82">
        <f t="shared" si="199"/>
        <v>0</v>
      </c>
      <c r="X182" s="82">
        <f t="shared" si="293"/>
        <v>0</v>
      </c>
      <c r="Y182" s="82">
        <f t="shared" si="293"/>
        <v>0</v>
      </c>
      <c r="Z182" s="82">
        <f t="shared" si="224"/>
        <v>0</v>
      </c>
      <c r="AA182" s="132"/>
      <c r="AB182" s="132"/>
    </row>
    <row r="183" spans="1:28" ht="15.75" customHeight="1" x14ac:dyDescent="0.25">
      <c r="A183" s="45"/>
      <c r="B183" s="4">
        <f t="shared" ref="B183" si="297">IF(OR(COUNTA(C182:F182)&gt;0,COUNTA(C183:F183)&gt;0,G183="Registro vacío!!!"),CONCATENATE(R182,"-1"),0)</f>
        <v>0</v>
      </c>
      <c r="C183" s="8"/>
      <c r="D183" s="8"/>
      <c r="E183" s="8"/>
      <c r="F183" s="9"/>
      <c r="G183" s="67" t="str">
        <f>IF(AND(COUNTA(C184:F211)&gt;0,COUNTA(C183:F183)=0),"Registro vacío!!!",IF(COUNTA(C183:F183)=0,"",IF(T183=0,"Cédula NO VÁLIDA",IF(AND(COUNTA(C183:F183)&gt;0,COUNTA(C183:F183)&lt;4),"Registro INCOMPLETO"," "))))</f>
        <v/>
      </c>
      <c r="H183" s="129"/>
      <c r="I183" s="49"/>
      <c r="J183" s="87"/>
      <c r="K183" s="87"/>
      <c r="L183" s="87"/>
      <c r="M183" s="87"/>
      <c r="N183" s="87"/>
      <c r="O183" s="87"/>
      <c r="P183" s="87"/>
      <c r="R183" s="88"/>
      <c r="S183" s="88">
        <v>87</v>
      </c>
      <c r="T183" s="82" t="str">
        <f t="shared" si="222"/>
        <v/>
      </c>
      <c r="U183" s="82" t="str">
        <f t="shared" si="223"/>
        <v/>
      </c>
      <c r="V183" s="82" t="str">
        <f t="shared" si="276"/>
        <v/>
      </c>
      <c r="W183" s="82">
        <f t="shared" si="199"/>
        <v>0</v>
      </c>
      <c r="X183" s="82">
        <f t="shared" si="293"/>
        <v>0</v>
      </c>
      <c r="Y183" s="82">
        <f t="shared" si="293"/>
        <v>0</v>
      </c>
      <c r="Z183" s="82">
        <f t="shared" si="224"/>
        <v>0</v>
      </c>
      <c r="AA183" s="132"/>
      <c r="AB183" s="132"/>
    </row>
    <row r="184" spans="1:28" ht="15.75" customHeight="1" x14ac:dyDescent="0.25">
      <c r="A184" s="45"/>
      <c r="B184" s="4">
        <f t="shared" ref="B184" si="298">IF(OR(B185&lt;&gt;0,G184="Registro vacío!!!"),R184,0)</f>
        <v>0</v>
      </c>
      <c r="C184" s="8"/>
      <c r="D184" s="8"/>
      <c r="E184" s="8"/>
      <c r="F184" s="9"/>
      <c r="G184" s="67" t="str">
        <f>IF(AND(COUNTA(C185:F211)&gt;0,COUNTA(C184:F184)=0),"Registro vacío!!!",IF(COUNTA(C184:F184)=0,"",IF(T184=0,"Cédula NO VÁLIDA",IF(AND(COUNTA(C184:F184)&gt;0,COUNTA(C184:F184)&lt;4),"Registro INCOMPLETO"," "))))</f>
        <v/>
      </c>
      <c r="H184" s="129" t="str">
        <f t="shared" ref="H184" si="299">CONCATENATE(AA184,AB184)</f>
        <v/>
      </c>
      <c r="I184" s="49"/>
      <c r="J184" s="87"/>
      <c r="K184" s="87"/>
      <c r="L184" s="87"/>
      <c r="M184" s="87"/>
      <c r="N184" s="87"/>
      <c r="O184" s="87"/>
      <c r="P184" s="87"/>
      <c r="R184" s="88">
        <v>88</v>
      </c>
      <c r="S184" s="88"/>
      <c r="T184" s="82" t="str">
        <f t="shared" si="222"/>
        <v/>
      </c>
      <c r="U184" s="82" t="str">
        <f t="shared" si="223"/>
        <v/>
      </c>
      <c r="V184" s="82" t="str">
        <f t="shared" si="276"/>
        <v/>
      </c>
      <c r="W184" s="82">
        <f t="shared" si="199"/>
        <v>0</v>
      </c>
      <c r="X184" s="82">
        <f>IF(R26&gt;0,IF(AA$184&lt;&gt;"",1,0),0)</f>
        <v>0</v>
      </c>
      <c r="Y184" s="82">
        <f>IF(S26&gt;0,IF(AB$184&lt;&gt;"",1,0),0)</f>
        <v>0</v>
      </c>
      <c r="Z184" s="82">
        <f t="shared" si="224"/>
        <v>0</v>
      </c>
      <c r="AA184" s="132" t="str">
        <f t="shared" ref="AA184" si="300">IF(COUNTIF(U184:U189,"&gt;-1")&lt;3,"",IF(OR(SUM(U184:U189)=0,SUM(U184:U189)=3),CONCATENATE("3 TITULARES  ",IF(F184="M","Masc.","Fem."), " Juntos          "),""))</f>
        <v/>
      </c>
      <c r="AB184" s="132" t="str">
        <f t="shared" ref="AB184" si="301">IF(COUNTIF(V184:V189,"&gt;-1")&lt;3,"",IF(OR(SUM(V184:V189)=0,SUM(V184:V189)=3),CONCATENATE("3 SUPLENTES ",IF(F185="M","Masc.","Fem.")," Juntos"),""))</f>
        <v/>
      </c>
    </row>
    <row r="185" spans="1:28" ht="15.75" customHeight="1" x14ac:dyDescent="0.25">
      <c r="A185" s="45"/>
      <c r="B185" s="4">
        <f t="shared" ref="B185" si="302">IF(OR(COUNTA(C184:F184)&gt;0,COUNTA(C185:F185)&gt;0,G185="Registro vacío!!!"),CONCATENATE(R184,"-1"),0)</f>
        <v>0</v>
      </c>
      <c r="C185" s="8"/>
      <c r="D185" s="8"/>
      <c r="E185" s="8"/>
      <c r="F185" s="9"/>
      <c r="G185" s="67" t="str">
        <f>IF(AND(COUNTA(C186:F211)&gt;0,COUNTA(C185:F185)=0),"Registro vacío!!!",IF(COUNTA(C185:F185)=0,"",IF(T185=0,"Cédula NO VÁLIDA",IF(AND(COUNTA(C185:F185)&gt;0,COUNTA(C185:F185)&lt;4),"Registro INCOMPLETO"," "))))</f>
        <v/>
      </c>
      <c r="H185" s="129"/>
      <c r="I185" s="49"/>
      <c r="J185" s="87"/>
      <c r="K185" s="87"/>
      <c r="L185" s="87"/>
      <c r="M185" s="87"/>
      <c r="N185" s="87"/>
      <c r="O185" s="87"/>
      <c r="P185" s="87"/>
      <c r="R185" s="88"/>
      <c r="S185" s="88">
        <v>88</v>
      </c>
      <c r="T185" s="82" t="str">
        <f t="shared" si="222"/>
        <v/>
      </c>
      <c r="U185" s="82" t="str">
        <f t="shared" si="223"/>
        <v/>
      </c>
      <c r="V185" s="82" t="str">
        <f t="shared" si="276"/>
        <v/>
      </c>
      <c r="W185" s="82">
        <f t="shared" si="199"/>
        <v>0</v>
      </c>
      <c r="X185" s="82">
        <f t="shared" ref="X185:Y189" si="303">IF(R27&gt;0,IF(AA$184&lt;&gt;"",1,0),0)</f>
        <v>0</v>
      </c>
      <c r="Y185" s="82">
        <f t="shared" si="303"/>
        <v>0</v>
      </c>
      <c r="Z185" s="82">
        <f t="shared" si="224"/>
        <v>0</v>
      </c>
      <c r="AA185" s="132"/>
      <c r="AB185" s="132"/>
    </row>
    <row r="186" spans="1:28" ht="15.75" customHeight="1" x14ac:dyDescent="0.25">
      <c r="A186" s="45"/>
      <c r="B186" s="4">
        <f t="shared" ref="B186" si="304">IF(OR(B187&lt;&gt;0,G186="Registro vacío!!!"),R186,0)</f>
        <v>0</v>
      </c>
      <c r="C186" s="8"/>
      <c r="D186" s="8"/>
      <c r="E186" s="8"/>
      <c r="F186" s="9"/>
      <c r="G186" s="67" t="str">
        <f>IF(AND(COUNTA(C187:F211)&gt;0,COUNTA(C186:F186)=0),"Registro vacío!!!",IF(COUNTA(C186:F186)=0,"",IF(T186=0,"Cédula NO VÁLIDA",IF(AND(COUNTA(C186:F186)&gt;0,COUNTA(C186:F186)&lt;4),"Registro INCOMPLETO"," "))))</f>
        <v/>
      </c>
      <c r="H186" s="129"/>
      <c r="I186" s="49"/>
      <c r="J186" s="87"/>
      <c r="K186" s="87"/>
      <c r="L186" s="87"/>
      <c r="M186" s="87"/>
      <c r="N186" s="87"/>
      <c r="O186" s="87"/>
      <c r="P186" s="87"/>
      <c r="R186" s="88">
        <v>89</v>
      </c>
      <c r="S186" s="88"/>
      <c r="T186" s="82" t="str">
        <f t="shared" si="222"/>
        <v/>
      </c>
      <c r="U186" s="82" t="str">
        <f t="shared" si="223"/>
        <v/>
      </c>
      <c r="V186" s="82" t="str">
        <f t="shared" si="276"/>
        <v/>
      </c>
      <c r="W186" s="82">
        <f t="shared" si="199"/>
        <v>0</v>
      </c>
      <c r="X186" s="82">
        <f t="shared" si="303"/>
        <v>0</v>
      </c>
      <c r="Y186" s="82">
        <f t="shared" si="303"/>
        <v>0</v>
      </c>
      <c r="Z186" s="82">
        <f t="shared" si="224"/>
        <v>0</v>
      </c>
      <c r="AA186" s="132"/>
      <c r="AB186" s="132"/>
    </row>
    <row r="187" spans="1:28" ht="15.75" customHeight="1" x14ac:dyDescent="0.25">
      <c r="A187" s="45"/>
      <c r="B187" s="4">
        <f t="shared" ref="B187" si="305">IF(OR(COUNTA(C186:F186)&gt;0,COUNTA(C187:F187)&gt;0,G187="Registro vacío!!!"),CONCATENATE(R186,"-1"),0)</f>
        <v>0</v>
      </c>
      <c r="C187" s="8"/>
      <c r="D187" s="8"/>
      <c r="E187" s="8"/>
      <c r="F187" s="9"/>
      <c r="G187" s="67" t="str">
        <f>IF(AND(COUNTA(C188:F211)&gt;0,COUNTA(C187:F187)=0),"Registro vacío!!!",IF(COUNTA(C187:F187)=0,"",IF(T187=0,"Cédula NO VÁLIDA",IF(AND(COUNTA(C187:F187)&gt;0,COUNTA(C187:F187)&lt;4),"Registro INCOMPLETO"," "))))</f>
        <v/>
      </c>
      <c r="H187" s="129"/>
      <c r="I187" s="49"/>
      <c r="J187" s="87"/>
      <c r="K187" s="87"/>
      <c r="L187" s="87"/>
      <c r="M187" s="87"/>
      <c r="N187" s="87"/>
      <c r="O187" s="87"/>
      <c r="P187" s="87"/>
      <c r="R187" s="88"/>
      <c r="S187" s="88">
        <v>89</v>
      </c>
      <c r="T187" s="82" t="str">
        <f t="shared" si="222"/>
        <v/>
      </c>
      <c r="U187" s="82" t="str">
        <f t="shared" si="223"/>
        <v/>
      </c>
      <c r="V187" s="82" t="str">
        <f t="shared" si="276"/>
        <v/>
      </c>
      <c r="W187" s="82">
        <f t="shared" si="199"/>
        <v>0</v>
      </c>
      <c r="X187" s="82">
        <f t="shared" si="303"/>
        <v>0</v>
      </c>
      <c r="Y187" s="82">
        <f t="shared" si="303"/>
        <v>0</v>
      </c>
      <c r="Z187" s="82">
        <f t="shared" si="224"/>
        <v>0</v>
      </c>
      <c r="AA187" s="132"/>
      <c r="AB187" s="132"/>
    </row>
    <row r="188" spans="1:28" ht="15.75" customHeight="1" x14ac:dyDescent="0.25">
      <c r="A188" s="45"/>
      <c r="B188" s="4">
        <f t="shared" ref="B188" si="306">IF(OR(B189&lt;&gt;0,G188="Registro vacío!!!"),R188,0)</f>
        <v>0</v>
      </c>
      <c r="C188" s="8"/>
      <c r="D188" s="8"/>
      <c r="E188" s="8"/>
      <c r="F188" s="9"/>
      <c r="G188" s="67" t="str">
        <f>IF(AND(COUNTA(C189:F211)&gt;0,COUNTA(C188:F188)=0),"Registro vacío!!!",IF(COUNTA(C188:F188)=0,"",IF(T188=0,"Cédula NO VÁLIDA",IF(AND(COUNTA(C188:F188)&gt;0,COUNTA(C188:F188)&lt;4),"Registro INCOMPLETO"," "))))</f>
        <v/>
      </c>
      <c r="H188" s="129"/>
      <c r="I188" s="49"/>
      <c r="J188" s="87"/>
      <c r="K188" s="87"/>
      <c r="L188" s="87"/>
      <c r="M188" s="87"/>
      <c r="N188" s="87"/>
      <c r="O188" s="87"/>
      <c r="P188" s="87"/>
      <c r="R188" s="88">
        <v>90</v>
      </c>
      <c r="S188" s="88"/>
      <c r="T188" s="82" t="str">
        <f t="shared" si="222"/>
        <v/>
      </c>
      <c r="U188" s="82" t="str">
        <f t="shared" si="223"/>
        <v/>
      </c>
      <c r="V188" s="82" t="str">
        <f t="shared" si="276"/>
        <v/>
      </c>
      <c r="W188" s="82">
        <f t="shared" si="199"/>
        <v>0</v>
      </c>
      <c r="X188" s="82">
        <f t="shared" si="303"/>
        <v>0</v>
      </c>
      <c r="Y188" s="82">
        <f t="shared" si="303"/>
        <v>0</v>
      </c>
      <c r="Z188" s="82">
        <f t="shared" si="224"/>
        <v>0</v>
      </c>
      <c r="AA188" s="132"/>
      <c r="AB188" s="132"/>
    </row>
    <row r="189" spans="1:28" ht="15.75" customHeight="1" x14ac:dyDescent="0.25">
      <c r="A189" s="45"/>
      <c r="B189" s="4">
        <f t="shared" ref="B189" si="307">IF(OR(COUNTA(C188:F188)&gt;0,COUNTA(C189:F189)&gt;0,G189="Registro vacío!!!"),CONCATENATE(R188,"-1"),0)</f>
        <v>0</v>
      </c>
      <c r="C189" s="8"/>
      <c r="D189" s="8"/>
      <c r="E189" s="8"/>
      <c r="F189" s="9"/>
      <c r="G189" s="67" t="str">
        <f>IF(AND(COUNTA(C190:F211)&gt;0,COUNTA(C189:F189)=0),"Registro vacío!!!",IF(COUNTA(C189:F189)=0,"",IF(T189=0,"Cédula NO VÁLIDA",IF(AND(COUNTA(C189:F189)&gt;0,COUNTA(C189:F189)&lt;4),"Registro INCOMPLETO"," "))))</f>
        <v/>
      </c>
      <c r="H189" s="129"/>
      <c r="I189" s="49"/>
      <c r="J189" s="87"/>
      <c r="K189" s="87"/>
      <c r="L189" s="87"/>
      <c r="M189" s="87"/>
      <c r="N189" s="87"/>
      <c r="O189" s="87"/>
      <c r="P189" s="87"/>
      <c r="R189" s="88"/>
      <c r="S189" s="88">
        <v>90</v>
      </c>
      <c r="T189" s="82" t="str">
        <f t="shared" si="222"/>
        <v/>
      </c>
      <c r="U189" s="82" t="str">
        <f t="shared" si="223"/>
        <v/>
      </c>
      <c r="V189" s="82" t="str">
        <f t="shared" si="276"/>
        <v/>
      </c>
      <c r="W189" s="82">
        <f t="shared" si="199"/>
        <v>0</v>
      </c>
      <c r="X189" s="82">
        <f t="shared" si="303"/>
        <v>0</v>
      </c>
      <c r="Y189" s="82">
        <f t="shared" si="303"/>
        <v>0</v>
      </c>
      <c r="Z189" s="82">
        <f t="shared" si="224"/>
        <v>0</v>
      </c>
      <c r="AA189" s="132"/>
      <c r="AB189" s="132"/>
    </row>
    <row r="190" spans="1:28" ht="15.75" customHeight="1" x14ac:dyDescent="0.25">
      <c r="A190" s="45"/>
      <c r="B190" s="4">
        <f t="shared" ref="B190" si="308">IF(OR(B191&lt;&gt;0,G190="Registro vacío!!!"),R190,0)</f>
        <v>0</v>
      </c>
      <c r="C190" s="8"/>
      <c r="D190" s="8"/>
      <c r="E190" s="8"/>
      <c r="F190" s="9"/>
      <c r="G190" s="67" t="str">
        <f>IF(AND(COUNTA(C191:F211)&gt;0,COUNTA(C190:F190)=0),"Registro vacío!!!",IF(COUNTA(C190:F190)=0,"",IF(T190=0,"Cédula NO VÁLIDA",IF(AND(COUNTA(C190:F190)&gt;0,COUNTA(C190:F190)&lt;4),"Registro INCOMPLETO"," "))))</f>
        <v/>
      </c>
      <c r="H190" s="129" t="str">
        <f t="shared" ref="H190" si="309">CONCATENATE(AA190,AB190)</f>
        <v/>
      </c>
      <c r="I190" s="49"/>
      <c r="J190" s="87"/>
      <c r="K190" s="87"/>
      <c r="L190" s="87"/>
      <c r="M190" s="87"/>
      <c r="N190" s="87"/>
      <c r="O190" s="87"/>
      <c r="P190" s="87"/>
      <c r="R190" s="88">
        <v>91</v>
      </c>
      <c r="S190" s="88"/>
      <c r="T190" s="82" t="str">
        <f t="shared" si="222"/>
        <v/>
      </c>
      <c r="U190" s="82" t="str">
        <f t="shared" si="223"/>
        <v/>
      </c>
      <c r="V190" s="82" t="str">
        <f t="shared" si="276"/>
        <v/>
      </c>
      <c r="W190" s="82">
        <f t="shared" ref="W190:W209" si="310">IF(G190=" ",1,0)</f>
        <v>0</v>
      </c>
      <c r="X190" s="82">
        <f>IF(R26&gt;0,IF(AA$190&lt;&gt;"",1,0),0)</f>
        <v>0</v>
      </c>
      <c r="Y190" s="82">
        <f>IF(S26&gt;0,IF(AB$190&lt;&gt;"",1,0),0)</f>
        <v>0</v>
      </c>
      <c r="Z190" s="82">
        <f t="shared" si="224"/>
        <v>0</v>
      </c>
      <c r="AA190" s="132" t="str">
        <f t="shared" ref="AA190" si="311">IF(COUNTIF(U190:U195,"&gt;-1")&lt;3,"",IF(OR(SUM(U190:U195)=0,SUM(U190:U195)=3),CONCATENATE("3 TITULARES  ",IF(F190="M","Masc.","Fem."), " Juntos          "),""))</f>
        <v/>
      </c>
      <c r="AB190" s="132" t="str">
        <f t="shared" ref="AB190" si="312">IF(COUNTIF(V190:V195,"&gt;-1")&lt;3,"",IF(OR(SUM(V190:V195)=0,SUM(V190:V195)=3),CONCATENATE("3 SUPLENTES ",IF(F191="M","Masc.","Fem.")," Juntos"),""))</f>
        <v/>
      </c>
    </row>
    <row r="191" spans="1:28" ht="15.75" customHeight="1" x14ac:dyDescent="0.25">
      <c r="A191" s="45"/>
      <c r="B191" s="4">
        <f t="shared" ref="B191" si="313">IF(OR(COUNTA(C190:F190)&gt;0,COUNTA(C191:F191)&gt;0,G191="Registro vacío!!!"),CONCATENATE(R190,"-1"),0)</f>
        <v>0</v>
      </c>
      <c r="C191" s="8"/>
      <c r="D191" s="8"/>
      <c r="E191" s="8"/>
      <c r="F191" s="9"/>
      <c r="G191" s="67" t="str">
        <f>IF(AND(COUNTA(C192:F211)&gt;0,COUNTA(C191:F191)=0),"Registro vacío!!!",IF(COUNTA(C191:F191)=0,"",IF(T191=0,"Cédula NO VÁLIDA",IF(AND(COUNTA(C191:F191)&gt;0,COUNTA(C191:F191)&lt;4),"Registro INCOMPLETO"," "))))</f>
        <v/>
      </c>
      <c r="H191" s="129"/>
      <c r="I191" s="49"/>
      <c r="J191" s="87"/>
      <c r="K191" s="87"/>
      <c r="L191" s="87"/>
      <c r="M191" s="87"/>
      <c r="N191" s="87"/>
      <c r="O191" s="87"/>
      <c r="P191" s="87"/>
      <c r="R191" s="88"/>
      <c r="S191" s="88">
        <v>91</v>
      </c>
      <c r="T191" s="82" t="str">
        <f t="shared" si="222"/>
        <v/>
      </c>
      <c r="U191" s="82" t="str">
        <f t="shared" si="223"/>
        <v/>
      </c>
      <c r="V191" s="82" t="str">
        <f t="shared" si="276"/>
        <v/>
      </c>
      <c r="W191" s="82">
        <f t="shared" si="310"/>
        <v>0</v>
      </c>
      <c r="X191" s="82">
        <f t="shared" ref="X191:Y195" si="314">IF(R27&gt;0,IF(AA$190&lt;&gt;"",1,0),0)</f>
        <v>0</v>
      </c>
      <c r="Y191" s="82">
        <f t="shared" si="314"/>
        <v>0</v>
      </c>
      <c r="Z191" s="82">
        <f t="shared" si="224"/>
        <v>0</v>
      </c>
      <c r="AA191" s="132"/>
      <c r="AB191" s="132"/>
    </row>
    <row r="192" spans="1:28" ht="15.75" customHeight="1" x14ac:dyDescent="0.25">
      <c r="A192" s="45"/>
      <c r="B192" s="4">
        <f t="shared" ref="B192" si="315">IF(OR(B193&lt;&gt;0,G192="Registro vacío!!!"),R192,0)</f>
        <v>0</v>
      </c>
      <c r="C192" s="8"/>
      <c r="D192" s="8"/>
      <c r="E192" s="8"/>
      <c r="F192" s="9"/>
      <c r="G192" s="67" t="str">
        <f>IF(AND(COUNTA(C193:F211)&gt;0,COUNTA(C192:F192)=0),"Registro vacío!!!",IF(COUNTA(C192:F192)=0,"",IF(T192=0,"Cédula NO VÁLIDA",IF(AND(COUNTA(C192:F192)&gt;0,COUNTA(C192:F192)&lt;4),"Registro INCOMPLETO"," "))))</f>
        <v/>
      </c>
      <c r="H192" s="129"/>
      <c r="I192" s="49"/>
      <c r="J192" s="87"/>
      <c r="K192" s="87"/>
      <c r="L192" s="87"/>
      <c r="M192" s="87"/>
      <c r="N192" s="87"/>
      <c r="O192" s="87"/>
      <c r="P192" s="87"/>
      <c r="R192" s="88">
        <v>92</v>
      </c>
      <c r="S192" s="88"/>
      <c r="T192" s="82" t="str">
        <f t="shared" si="222"/>
        <v/>
      </c>
      <c r="U192" s="82" t="str">
        <f t="shared" si="223"/>
        <v/>
      </c>
      <c r="V192" s="82" t="str">
        <f t="shared" si="276"/>
        <v/>
      </c>
      <c r="W192" s="82">
        <f t="shared" si="310"/>
        <v>0</v>
      </c>
      <c r="X192" s="82">
        <f t="shared" si="314"/>
        <v>0</v>
      </c>
      <c r="Y192" s="82">
        <f t="shared" si="314"/>
        <v>0</v>
      </c>
      <c r="Z192" s="82">
        <f t="shared" si="224"/>
        <v>0</v>
      </c>
      <c r="AA192" s="132"/>
      <c r="AB192" s="132"/>
    </row>
    <row r="193" spans="1:28" ht="15.75" customHeight="1" x14ac:dyDescent="0.25">
      <c r="A193" s="45"/>
      <c r="B193" s="4">
        <f t="shared" ref="B193" si="316">IF(OR(COUNTA(C192:F192)&gt;0,COUNTA(C193:F193)&gt;0,G193="Registro vacío!!!"),CONCATENATE(R192,"-1"),0)</f>
        <v>0</v>
      </c>
      <c r="C193" s="8"/>
      <c r="D193" s="8"/>
      <c r="E193" s="8"/>
      <c r="F193" s="9"/>
      <c r="G193" s="67" t="str">
        <f>IF(AND(COUNTA(C194:F211)&gt;0,COUNTA(C193:F193)=0),"Registro vacío!!!",IF(COUNTA(C193:F193)=0,"",IF(T193=0,"Cédula NO VÁLIDA",IF(AND(COUNTA(C193:F193)&gt;0,COUNTA(C193:F193)&lt;4),"Registro INCOMPLETO"," "))))</f>
        <v/>
      </c>
      <c r="H193" s="129"/>
      <c r="I193" s="49"/>
      <c r="J193" s="87"/>
      <c r="K193" s="87"/>
      <c r="L193" s="87"/>
      <c r="M193" s="87"/>
      <c r="N193" s="87"/>
      <c r="O193" s="87"/>
      <c r="P193" s="87"/>
      <c r="R193" s="88"/>
      <c r="S193" s="88">
        <v>92</v>
      </c>
      <c r="T193" s="82" t="str">
        <f t="shared" si="222"/>
        <v/>
      </c>
      <c r="U193" s="82" t="str">
        <f t="shared" si="223"/>
        <v/>
      </c>
      <c r="V193" s="82" t="str">
        <f t="shared" si="276"/>
        <v/>
      </c>
      <c r="W193" s="82">
        <f t="shared" si="310"/>
        <v>0</v>
      </c>
      <c r="X193" s="82">
        <f t="shared" si="314"/>
        <v>0</v>
      </c>
      <c r="Y193" s="82">
        <f t="shared" si="314"/>
        <v>0</v>
      </c>
      <c r="Z193" s="82">
        <f t="shared" si="224"/>
        <v>0</v>
      </c>
      <c r="AA193" s="132"/>
      <c r="AB193" s="132"/>
    </row>
    <row r="194" spans="1:28" ht="15.75" customHeight="1" x14ac:dyDescent="0.25">
      <c r="A194" s="45"/>
      <c r="B194" s="4">
        <f t="shared" ref="B194" si="317">IF(OR(B195&lt;&gt;0,G194="Registro vacío!!!"),R194,0)</f>
        <v>0</v>
      </c>
      <c r="C194" s="8"/>
      <c r="D194" s="8"/>
      <c r="E194" s="8"/>
      <c r="F194" s="9"/>
      <c r="G194" s="67" t="str">
        <f>IF(AND(COUNTA(C195:F211)&gt;0,COUNTA(C194:F194)=0),"Registro vacío!!!",IF(COUNTA(C194:F194)=0,"",IF(T194=0,"Cédula NO VÁLIDA",IF(AND(COUNTA(C194:F194)&gt;0,COUNTA(C194:F194)&lt;4),"Registro INCOMPLETO"," "))))</f>
        <v/>
      </c>
      <c r="H194" s="129"/>
      <c r="I194" s="49"/>
      <c r="J194" s="87"/>
      <c r="K194" s="87"/>
      <c r="L194" s="87"/>
      <c r="M194" s="87"/>
      <c r="N194" s="87"/>
      <c r="O194" s="87"/>
      <c r="P194" s="87"/>
      <c r="R194" s="88">
        <v>93</v>
      </c>
      <c r="S194" s="88"/>
      <c r="T194" s="82" t="str">
        <f t="shared" si="222"/>
        <v/>
      </c>
      <c r="U194" s="82" t="str">
        <f t="shared" si="223"/>
        <v/>
      </c>
      <c r="V194" s="82" t="str">
        <f t="shared" si="276"/>
        <v/>
      </c>
      <c r="W194" s="82">
        <f t="shared" si="310"/>
        <v>0</v>
      </c>
      <c r="X194" s="82">
        <f t="shared" si="314"/>
        <v>0</v>
      </c>
      <c r="Y194" s="82">
        <f t="shared" si="314"/>
        <v>0</v>
      </c>
      <c r="Z194" s="82">
        <f t="shared" si="224"/>
        <v>0</v>
      </c>
      <c r="AA194" s="132"/>
      <c r="AB194" s="132"/>
    </row>
    <row r="195" spans="1:28" ht="15.75" customHeight="1" x14ac:dyDescent="0.25">
      <c r="A195" s="45"/>
      <c r="B195" s="4">
        <f t="shared" ref="B195" si="318">IF(OR(COUNTA(C194:F194)&gt;0,COUNTA(C195:F195)&gt;0,G195="Registro vacío!!!"),CONCATENATE(R194,"-1"),0)</f>
        <v>0</v>
      </c>
      <c r="C195" s="8"/>
      <c r="D195" s="8"/>
      <c r="E195" s="8"/>
      <c r="F195" s="9"/>
      <c r="G195" s="67" t="str">
        <f>IF(AND(COUNTA(C196:F211)&gt;0,COUNTA(C195:F195)=0),"Registro vacío!!!",IF(COUNTA(C195:F195)=0,"",IF(T195=0,"Cédula NO VÁLIDA",IF(AND(COUNTA(C195:F195)&gt;0,COUNTA(C195:F195)&lt;4),"Registro INCOMPLETO"," "))))</f>
        <v/>
      </c>
      <c r="H195" s="129"/>
      <c r="I195" s="49"/>
      <c r="J195" s="87"/>
      <c r="K195" s="87"/>
      <c r="L195" s="87"/>
      <c r="M195" s="87"/>
      <c r="N195" s="87"/>
      <c r="O195" s="87"/>
      <c r="P195" s="87"/>
      <c r="R195" s="88"/>
      <c r="S195" s="88">
        <v>93</v>
      </c>
      <c r="T195" s="82" t="str">
        <f t="shared" si="222"/>
        <v/>
      </c>
      <c r="U195" s="82" t="str">
        <f t="shared" si="223"/>
        <v/>
      </c>
      <c r="V195" s="82" t="str">
        <f t="shared" si="276"/>
        <v/>
      </c>
      <c r="W195" s="82">
        <f t="shared" si="310"/>
        <v>0</v>
      </c>
      <c r="X195" s="82">
        <f t="shared" si="314"/>
        <v>0</v>
      </c>
      <c r="Y195" s="82">
        <f t="shared" si="314"/>
        <v>0</v>
      </c>
      <c r="Z195" s="82">
        <f t="shared" si="224"/>
        <v>0</v>
      </c>
      <c r="AA195" s="132"/>
      <c r="AB195" s="132"/>
    </row>
    <row r="196" spans="1:28" ht="15.75" customHeight="1" x14ac:dyDescent="0.25">
      <c r="A196" s="45"/>
      <c r="B196" s="4">
        <f t="shared" ref="B196" si="319">IF(OR(B197&lt;&gt;0,G196="Registro vacío!!!"),R196,0)</f>
        <v>0</v>
      </c>
      <c r="C196" s="8"/>
      <c r="D196" s="8"/>
      <c r="E196" s="8"/>
      <c r="F196" s="9"/>
      <c r="G196" s="67" t="str">
        <f>IF(AND(COUNTA(C197:F211)&gt;0,COUNTA(C196:F196)=0),"Registro vacío!!!",IF(COUNTA(C196:F196)=0,"",IF(T196=0,"Cédula NO VÁLIDA",IF(AND(COUNTA(C196:F196)&gt;0,COUNTA(C196:F196)&lt;4),"Registro INCOMPLETO"," "))))</f>
        <v/>
      </c>
      <c r="H196" s="129" t="str">
        <f t="shared" ref="H196" si="320">CONCATENATE(AA196,AB196)</f>
        <v/>
      </c>
      <c r="I196" s="49"/>
      <c r="J196" s="87"/>
      <c r="K196" s="87"/>
      <c r="L196" s="87"/>
      <c r="M196" s="87"/>
      <c r="N196" s="87"/>
      <c r="O196" s="87"/>
      <c r="P196" s="87"/>
      <c r="R196" s="88">
        <v>94</v>
      </c>
      <c r="S196" s="88"/>
      <c r="T196" s="82" t="str">
        <f t="shared" si="222"/>
        <v/>
      </c>
      <c r="U196" s="82" t="str">
        <f t="shared" si="223"/>
        <v/>
      </c>
      <c r="V196" s="82" t="str">
        <f t="shared" si="276"/>
        <v/>
      </c>
      <c r="W196" s="82">
        <f t="shared" si="310"/>
        <v>0</v>
      </c>
      <c r="X196" s="82">
        <f>IF(R26&gt;0,IF(AA$196&lt;&gt;"",1,0),0)</f>
        <v>0</v>
      </c>
      <c r="Y196" s="82">
        <f>IF(S26&gt;0,IF(AB$196&lt;&gt;"",1,0),0)</f>
        <v>0</v>
      </c>
      <c r="Z196" s="82">
        <f t="shared" si="224"/>
        <v>0</v>
      </c>
      <c r="AA196" s="132" t="str">
        <f t="shared" ref="AA196" si="321">IF(COUNTIF(U196:U201,"&gt;-1")&lt;3,"",IF(OR(SUM(U196:U201)=0,SUM(U196:U201)=3),CONCATENATE("3 TITULARES  ",IF(F196="M","Masc.","Fem."), " Juntos          "),""))</f>
        <v/>
      </c>
      <c r="AB196" s="132" t="str">
        <f t="shared" ref="AB196" si="322">IF(COUNTIF(V196:V201,"&gt;-1")&lt;3,"",IF(OR(SUM(V196:V201)=0,SUM(V196:V201)=3),CONCATENATE("3 SUPLENTES ",IF(F197="M","Masc.","Fem.")," Juntos"),""))</f>
        <v/>
      </c>
    </row>
    <row r="197" spans="1:28" ht="15.75" customHeight="1" x14ac:dyDescent="0.25">
      <c r="A197" s="45"/>
      <c r="B197" s="4">
        <f t="shared" ref="B197" si="323">IF(OR(COUNTA(C196:F196)&gt;0,COUNTA(C197:F197)&gt;0,G197="Registro vacío!!!"),CONCATENATE(R196,"-1"),0)</f>
        <v>0</v>
      </c>
      <c r="C197" s="8"/>
      <c r="D197" s="8"/>
      <c r="E197" s="8"/>
      <c r="F197" s="9"/>
      <c r="G197" s="67" t="str">
        <f>IF(AND(COUNTA(C198:F211)&gt;0,COUNTA(C197:F197)=0),"Registro vacío!!!",IF(COUNTA(C197:F197)=0,"",IF(T197=0,"Cédula NO VÁLIDA",IF(AND(COUNTA(C197:F197)&gt;0,COUNTA(C197:F197)&lt;4),"Registro INCOMPLETO"," "))))</f>
        <v/>
      </c>
      <c r="H197" s="129"/>
      <c r="I197" s="49"/>
      <c r="J197" s="87"/>
      <c r="K197" s="87"/>
      <c r="L197" s="87"/>
      <c r="M197" s="87"/>
      <c r="N197" s="87"/>
      <c r="O197" s="87"/>
      <c r="P197" s="87"/>
      <c r="R197" s="88"/>
      <c r="S197" s="88">
        <v>94</v>
      </c>
      <c r="T197" s="82" t="str">
        <f t="shared" si="222"/>
        <v/>
      </c>
      <c r="U197" s="82" t="str">
        <f t="shared" si="223"/>
        <v/>
      </c>
      <c r="V197" s="82" t="str">
        <f t="shared" si="276"/>
        <v/>
      </c>
      <c r="W197" s="82">
        <f t="shared" si="310"/>
        <v>0</v>
      </c>
      <c r="X197" s="82">
        <f t="shared" ref="X197:Y201" si="324">IF(R27&gt;0,IF(AA$196&lt;&gt;"",1,0),0)</f>
        <v>0</v>
      </c>
      <c r="Y197" s="82">
        <f t="shared" si="324"/>
        <v>0</v>
      </c>
      <c r="Z197" s="82">
        <f t="shared" si="224"/>
        <v>0</v>
      </c>
      <c r="AA197" s="132"/>
      <c r="AB197" s="132"/>
    </row>
    <row r="198" spans="1:28" ht="15.75" customHeight="1" x14ac:dyDescent="0.25">
      <c r="A198" s="45"/>
      <c r="B198" s="4">
        <f t="shared" ref="B198" si="325">IF(OR(B199&lt;&gt;0,G198="Registro vacío!!!"),R198,0)</f>
        <v>0</v>
      </c>
      <c r="C198" s="8"/>
      <c r="D198" s="8"/>
      <c r="E198" s="8"/>
      <c r="F198" s="9"/>
      <c r="G198" s="67" t="str">
        <f>IF(AND(COUNTA(C199:F211)&gt;0,COUNTA(C198:F198)=0),"Registro vacío!!!",IF(COUNTA(C198:F198)=0,"",IF(T198=0,"Cédula NO VÁLIDA",IF(AND(COUNTA(C198:F198)&gt;0,COUNTA(C198:F198)&lt;4),"Registro INCOMPLETO"," "))))</f>
        <v/>
      </c>
      <c r="H198" s="129"/>
      <c r="I198" s="49"/>
      <c r="J198" s="87"/>
      <c r="K198" s="87"/>
      <c r="L198" s="87"/>
      <c r="M198" s="87"/>
      <c r="N198" s="87"/>
      <c r="O198" s="87"/>
      <c r="P198" s="87"/>
      <c r="R198" s="88">
        <v>95</v>
      </c>
      <c r="S198" s="88"/>
      <c r="T198" s="82" t="str">
        <f t="shared" si="222"/>
        <v/>
      </c>
      <c r="U198" s="82" t="str">
        <f t="shared" si="223"/>
        <v/>
      </c>
      <c r="V198" s="82" t="str">
        <f t="shared" si="276"/>
        <v/>
      </c>
      <c r="W198" s="82">
        <f t="shared" si="310"/>
        <v>0</v>
      </c>
      <c r="X198" s="82">
        <f t="shared" si="324"/>
        <v>0</v>
      </c>
      <c r="Y198" s="82">
        <f t="shared" si="324"/>
        <v>0</v>
      </c>
      <c r="Z198" s="82">
        <f t="shared" si="224"/>
        <v>0</v>
      </c>
      <c r="AA198" s="132"/>
      <c r="AB198" s="132"/>
    </row>
    <row r="199" spans="1:28" ht="15.75" customHeight="1" x14ac:dyDescent="0.25">
      <c r="A199" s="45"/>
      <c r="B199" s="4">
        <f t="shared" ref="B199" si="326">IF(OR(COUNTA(C198:F198)&gt;0,COUNTA(C199:F199)&gt;0,G199="Registro vacío!!!"),CONCATENATE(R198,"-1"),0)</f>
        <v>0</v>
      </c>
      <c r="C199" s="8"/>
      <c r="D199" s="8"/>
      <c r="E199" s="8"/>
      <c r="F199" s="9"/>
      <c r="G199" s="67" t="str">
        <f>IF(AND(COUNTA(C200:F211)&gt;0,COUNTA(C199:F199)=0),"Registro vacío!!!",IF(COUNTA(C199:F199)=0,"",IF(T199=0,"Cédula NO VÁLIDA",IF(AND(COUNTA(C199:F199)&gt;0,COUNTA(C199:F199)&lt;4),"Registro INCOMPLETO"," "))))</f>
        <v/>
      </c>
      <c r="H199" s="129"/>
      <c r="I199" s="49"/>
      <c r="J199" s="87"/>
      <c r="K199" s="87"/>
      <c r="L199" s="87"/>
      <c r="M199" s="87"/>
      <c r="N199" s="87"/>
      <c r="O199" s="87"/>
      <c r="P199" s="87"/>
      <c r="R199" s="88"/>
      <c r="S199" s="88">
        <v>95</v>
      </c>
      <c r="T199" s="82" t="str">
        <f t="shared" si="222"/>
        <v/>
      </c>
      <c r="U199" s="82" t="str">
        <f t="shared" si="223"/>
        <v/>
      </c>
      <c r="V199" s="82" t="str">
        <f t="shared" si="276"/>
        <v/>
      </c>
      <c r="W199" s="82">
        <f t="shared" si="310"/>
        <v>0</v>
      </c>
      <c r="X199" s="82">
        <f t="shared" si="324"/>
        <v>0</v>
      </c>
      <c r="Y199" s="82">
        <f t="shared" si="324"/>
        <v>0</v>
      </c>
      <c r="Z199" s="82">
        <f t="shared" si="224"/>
        <v>0</v>
      </c>
      <c r="AA199" s="132"/>
      <c r="AB199" s="132"/>
    </row>
    <row r="200" spans="1:28" ht="15.75" customHeight="1" x14ac:dyDescent="0.25">
      <c r="A200" s="45"/>
      <c r="B200" s="4">
        <f t="shared" ref="B200" si="327">IF(OR(B201&lt;&gt;0,G200="Registro vacío!!!"),R200,0)</f>
        <v>0</v>
      </c>
      <c r="C200" s="8"/>
      <c r="D200" s="8"/>
      <c r="E200" s="8"/>
      <c r="F200" s="9"/>
      <c r="G200" s="67" t="str">
        <f>IF(AND(COUNTA(C201:F211)&gt;0,COUNTA(C200:F200)=0),"Registro vacío!!!",IF(COUNTA(C200:F200)=0,"",IF(T200=0,"Cédula NO VÁLIDA",IF(AND(COUNTA(C200:F200)&gt;0,COUNTA(C200:F200)&lt;4),"Registro INCOMPLETO"," "))))</f>
        <v/>
      </c>
      <c r="H200" s="129"/>
      <c r="I200" s="49"/>
      <c r="J200" s="87"/>
      <c r="K200" s="87"/>
      <c r="L200" s="87"/>
      <c r="M200" s="87"/>
      <c r="N200" s="87"/>
      <c r="O200" s="87"/>
      <c r="P200" s="87"/>
      <c r="R200" s="88">
        <v>96</v>
      </c>
      <c r="S200" s="88"/>
      <c r="T200" s="82" t="str">
        <f t="shared" si="222"/>
        <v/>
      </c>
      <c r="U200" s="82" t="str">
        <f t="shared" si="223"/>
        <v/>
      </c>
      <c r="V200" s="82" t="str">
        <f t="shared" si="276"/>
        <v/>
      </c>
      <c r="W200" s="82">
        <f t="shared" si="310"/>
        <v>0</v>
      </c>
      <c r="X200" s="82">
        <f t="shared" si="324"/>
        <v>0</v>
      </c>
      <c r="Y200" s="82">
        <f t="shared" si="324"/>
        <v>0</v>
      </c>
      <c r="Z200" s="82">
        <f t="shared" si="224"/>
        <v>0</v>
      </c>
      <c r="AA200" s="132"/>
      <c r="AB200" s="132"/>
    </row>
    <row r="201" spans="1:28" ht="15.75" customHeight="1" x14ac:dyDescent="0.25">
      <c r="A201" s="45"/>
      <c r="B201" s="4">
        <f t="shared" ref="B201" si="328">IF(OR(COUNTA(C200:F200)&gt;0,COUNTA(C201:F201)&gt;0,G201="Registro vacío!!!"),CONCATENATE(R200,"-1"),0)</f>
        <v>0</v>
      </c>
      <c r="C201" s="8"/>
      <c r="D201" s="8"/>
      <c r="E201" s="8"/>
      <c r="F201" s="9"/>
      <c r="G201" s="67" t="str">
        <f>IF(AND(COUNTA(C202:F211)&gt;0,COUNTA(C201:F201)=0),"Registro vacío!!!",IF(COUNTA(C201:F201)=0,"",IF(T201=0,"Cédula NO VÁLIDA",IF(AND(COUNTA(C201:F201)&gt;0,COUNTA(C201:F201)&lt;4),"Registro INCOMPLETO"," "))))</f>
        <v/>
      </c>
      <c r="H201" s="129"/>
      <c r="I201" s="49"/>
      <c r="J201" s="87"/>
      <c r="K201" s="87"/>
      <c r="L201" s="87"/>
      <c r="M201" s="87"/>
      <c r="N201" s="87"/>
      <c r="O201" s="87"/>
      <c r="P201" s="87"/>
      <c r="R201" s="88"/>
      <c r="S201" s="88">
        <v>96</v>
      </c>
      <c r="T201" s="82" t="str">
        <f t="shared" si="222"/>
        <v/>
      </c>
      <c r="U201" s="82" t="str">
        <f t="shared" si="223"/>
        <v/>
      </c>
      <c r="V201" s="82" t="str">
        <f t="shared" si="276"/>
        <v/>
      </c>
      <c r="W201" s="82">
        <f t="shared" si="310"/>
        <v>0</v>
      </c>
      <c r="X201" s="82">
        <f t="shared" si="324"/>
        <v>0</v>
      </c>
      <c r="Y201" s="82">
        <f t="shared" si="324"/>
        <v>0</v>
      </c>
      <c r="Z201" s="82">
        <f t="shared" si="224"/>
        <v>0</v>
      </c>
      <c r="AA201" s="132"/>
      <c r="AB201" s="132"/>
    </row>
    <row r="202" spans="1:28" ht="15.75" customHeight="1" x14ac:dyDescent="0.25">
      <c r="A202" s="45"/>
      <c r="B202" s="4">
        <f t="shared" ref="B202" si="329">IF(OR(B203&lt;&gt;0,G202="Registro vacío!!!"),R202,0)</f>
        <v>0</v>
      </c>
      <c r="C202" s="8"/>
      <c r="D202" s="8"/>
      <c r="E202" s="8"/>
      <c r="F202" s="9"/>
      <c r="G202" s="67" t="str">
        <f>IF(AND(COUNTA(C203:F211)&gt;0,COUNTA(C202:F202)=0),"Registro vacío!!!",IF(COUNTA(C202:F202)=0,"",IF(T202=0,"Cédula NO VÁLIDA",IF(AND(COUNTA(C202:F202)&gt;0,COUNTA(C202:F202)&lt;4),"Registro INCOMPLETO"," "))))</f>
        <v/>
      </c>
      <c r="H202" s="129" t="str">
        <f t="shared" ref="H202" si="330">CONCATENATE(AA202,AB202)</f>
        <v/>
      </c>
      <c r="I202" s="49"/>
      <c r="J202" s="87"/>
      <c r="K202" s="87"/>
      <c r="L202" s="87"/>
      <c r="M202" s="87"/>
      <c r="N202" s="87"/>
      <c r="O202" s="87"/>
      <c r="P202" s="87"/>
      <c r="R202" s="88">
        <v>97</v>
      </c>
      <c r="S202" s="88"/>
      <c r="T202" s="82" t="str">
        <f t="shared" si="222"/>
        <v/>
      </c>
      <c r="U202" s="82" t="str">
        <f t="shared" si="223"/>
        <v/>
      </c>
      <c r="V202" s="82" t="str">
        <f t="shared" ref="V202:V209" si="331">IF(S202&gt;0,IF(F202="F",0,IF(F202="","",1)),"")</f>
        <v/>
      </c>
      <c r="W202" s="82">
        <f t="shared" si="310"/>
        <v>0</v>
      </c>
      <c r="X202" s="82">
        <f>IF(R26&gt;0,IF(AA$202&lt;&gt;"",1,0),0)</f>
        <v>0</v>
      </c>
      <c r="Y202" s="82">
        <f>IF(S26&gt;0,IF(AB$202&lt;&gt;"",1,0),0)</f>
        <v>0</v>
      </c>
      <c r="Z202" s="82">
        <f t="shared" si="224"/>
        <v>0</v>
      </c>
      <c r="AA202" s="132" t="str">
        <f t="shared" ref="AA202" si="332">IF(COUNTIF(U202:U207,"&gt;-1")&lt;3,"",IF(OR(SUM(U202:U207)=0,SUM(U202:U207)=3),CONCATENATE("3 TITULARES  ",IF(F202="M","Masc.","Fem."), " Juntos          "),""))</f>
        <v/>
      </c>
      <c r="AB202" s="132" t="str">
        <f t="shared" ref="AB202" si="333">IF(COUNTIF(V202:V207,"&gt;-1")&lt;3,"",IF(OR(SUM(V202:V207)=0,SUM(V202:V207)=3),CONCATENATE("3 SUPLENTES ",IF(F203="M","Masc.","Fem.")," Juntos"),""))</f>
        <v/>
      </c>
    </row>
    <row r="203" spans="1:28" ht="15.75" customHeight="1" x14ac:dyDescent="0.25">
      <c r="A203" s="45"/>
      <c r="B203" s="4">
        <f t="shared" ref="B203" si="334">IF(OR(COUNTA(C202:F202)&gt;0,COUNTA(C203:F203)&gt;0,G203="Registro vacío!!!"),CONCATENATE(R202,"-1"),0)</f>
        <v>0</v>
      </c>
      <c r="C203" s="8"/>
      <c r="D203" s="8"/>
      <c r="E203" s="8"/>
      <c r="F203" s="9"/>
      <c r="G203" s="67" t="str">
        <f>IF(AND(COUNTA(C204:F211)&gt;0,COUNTA(C203:F203)=0),"Registro vacío!!!",IF(COUNTA(C203:F203)=0,"",IF(T203=0,"Cédula NO VÁLIDA",IF(AND(COUNTA(C203:F203)&gt;0,COUNTA(C203:F203)&lt;4),"Registro INCOMPLETO"," "))))</f>
        <v/>
      </c>
      <c r="H203" s="129"/>
      <c r="I203" s="49"/>
      <c r="J203" s="87"/>
      <c r="K203" s="87"/>
      <c r="L203" s="87"/>
      <c r="M203" s="87"/>
      <c r="N203" s="87"/>
      <c r="O203" s="87"/>
      <c r="P203" s="87"/>
      <c r="R203" s="88"/>
      <c r="S203" s="88">
        <v>97</v>
      </c>
      <c r="T203" s="82" t="str">
        <f t="shared" ref="T203:T209" si="335">IF(E203="","",IF(_xlfn.NUMBERVALUE(MID(E203,8,1))=(ROUNDUP(MID(E203,1,1)*2+MID(E203,2,1)*9+MID(E203,3,1)*8+MID(E203,4,1)*7+MID(E203,5,1)*6+MID(E203,6,1)*3+MID(E203,7,1)*4,-1))-(MID(E203,1,1)*2+MID(E203,2,1)*9+MID(E203,3,1)*8+MID(E203,4,1)*7+MID(E203,5,1)*6+MID(E203,6,1)*3+MID(E203,7,1)*4),1,0))</f>
        <v/>
      </c>
      <c r="U203" s="82" t="str">
        <f t="shared" ref="U203:U209" si="336">IF(R203&gt;0,IF(F203="F",0,IF(F203="","",1)),"")</f>
        <v/>
      </c>
      <c r="V203" s="82" t="str">
        <f t="shared" si="331"/>
        <v/>
      </c>
      <c r="W203" s="82">
        <f t="shared" si="310"/>
        <v>0</v>
      </c>
      <c r="X203" s="82">
        <f t="shared" ref="X203:Y207" si="337">IF(R27&gt;0,IF(AA$202&lt;&gt;"",1,0),0)</f>
        <v>0</v>
      </c>
      <c r="Y203" s="82">
        <f t="shared" si="337"/>
        <v>0</v>
      </c>
      <c r="Z203" s="82">
        <f t="shared" ref="Z203:Z209" si="338">COUNTIF($E$10:$E$209,E203)</f>
        <v>0</v>
      </c>
      <c r="AA203" s="132"/>
      <c r="AB203" s="132"/>
    </row>
    <row r="204" spans="1:28" ht="15.75" customHeight="1" x14ac:dyDescent="0.25">
      <c r="A204" s="45"/>
      <c r="B204" s="4">
        <f t="shared" ref="B204" si="339">IF(OR(B205&lt;&gt;0,G204="Registro vacío!!!"),R204,0)</f>
        <v>0</v>
      </c>
      <c r="C204" s="8"/>
      <c r="D204" s="8"/>
      <c r="E204" s="8"/>
      <c r="F204" s="9"/>
      <c r="G204" s="67" t="str">
        <f>IF(AND(COUNTA(C205:F211)&gt;0,COUNTA(C204:F204)=0),"Registro vacío!!!",IF(COUNTA(C204:F204)=0,"",IF(T204=0,"Cédula NO VÁLIDA",IF(AND(COUNTA(C204:F204)&gt;0,COUNTA(C204:F204)&lt;4),"Registro INCOMPLETO"," "))))</f>
        <v/>
      </c>
      <c r="H204" s="129"/>
      <c r="I204" s="49"/>
      <c r="J204" s="87"/>
      <c r="K204" s="87"/>
      <c r="L204" s="87"/>
      <c r="M204" s="87"/>
      <c r="N204" s="87"/>
      <c r="O204" s="87"/>
      <c r="P204" s="87"/>
      <c r="R204" s="88">
        <v>98</v>
      </c>
      <c r="S204" s="88"/>
      <c r="T204" s="82" t="str">
        <f t="shared" si="335"/>
        <v/>
      </c>
      <c r="U204" s="82" t="str">
        <f t="shared" si="336"/>
        <v/>
      </c>
      <c r="V204" s="82" t="str">
        <f t="shared" si="331"/>
        <v/>
      </c>
      <c r="W204" s="82">
        <f t="shared" si="310"/>
        <v>0</v>
      </c>
      <c r="X204" s="82">
        <f t="shared" si="337"/>
        <v>0</v>
      </c>
      <c r="Y204" s="82">
        <f t="shared" si="337"/>
        <v>0</v>
      </c>
      <c r="Z204" s="82">
        <f t="shared" si="338"/>
        <v>0</v>
      </c>
      <c r="AA204" s="132"/>
      <c r="AB204" s="132"/>
    </row>
    <row r="205" spans="1:28" ht="15.75" customHeight="1" x14ac:dyDescent="0.25">
      <c r="A205" s="45"/>
      <c r="B205" s="4">
        <f t="shared" ref="B205" si="340">IF(OR(COUNTA(C204:F204)&gt;0,COUNTA(C205:F205)&gt;0,G205="Registro vacío!!!"),CONCATENATE(R204,"-1"),0)</f>
        <v>0</v>
      </c>
      <c r="C205" s="8"/>
      <c r="D205" s="8"/>
      <c r="E205" s="8"/>
      <c r="F205" s="9"/>
      <c r="G205" s="67" t="str">
        <f>IF(AND(COUNTA(C206:F211)&gt;0,COUNTA(C205:F205)=0),"Registro vacío!!!",IF(COUNTA(C205:F205)=0,"",IF(T205=0,"Cédula NO VÁLIDA",IF(AND(COUNTA(C205:F205)&gt;0,COUNTA(C205:F205)&lt;4),"Registro INCOMPLETO"," "))))</f>
        <v/>
      </c>
      <c r="H205" s="129"/>
      <c r="I205" s="49"/>
      <c r="J205" s="87"/>
      <c r="K205" s="87"/>
      <c r="L205" s="87"/>
      <c r="M205" s="87"/>
      <c r="N205" s="87"/>
      <c r="O205" s="87"/>
      <c r="P205" s="87"/>
      <c r="R205" s="88"/>
      <c r="S205" s="88">
        <v>98</v>
      </c>
      <c r="T205" s="82" t="str">
        <f t="shared" si="335"/>
        <v/>
      </c>
      <c r="U205" s="82" t="str">
        <f t="shared" si="336"/>
        <v/>
      </c>
      <c r="V205" s="82" t="str">
        <f t="shared" si="331"/>
        <v/>
      </c>
      <c r="W205" s="82">
        <f t="shared" si="310"/>
        <v>0</v>
      </c>
      <c r="X205" s="82">
        <f t="shared" si="337"/>
        <v>0</v>
      </c>
      <c r="Y205" s="82">
        <f t="shared" si="337"/>
        <v>0</v>
      </c>
      <c r="Z205" s="82">
        <f t="shared" si="338"/>
        <v>0</v>
      </c>
      <c r="AA205" s="132"/>
      <c r="AB205" s="132"/>
    </row>
    <row r="206" spans="1:28" ht="15.75" customHeight="1" x14ac:dyDescent="0.25">
      <c r="A206" s="45"/>
      <c r="B206" s="4">
        <f t="shared" ref="B206" si="341">IF(OR(B207&lt;&gt;0,G206="Registro vacío!!!"),R206,0)</f>
        <v>0</v>
      </c>
      <c r="C206" s="8"/>
      <c r="D206" s="8"/>
      <c r="E206" s="8"/>
      <c r="F206" s="9"/>
      <c r="G206" s="67" t="str">
        <f>IF(AND(COUNTA(C207:F211)&gt;0,COUNTA(C206:F206)=0),"Registro vacío!!!",IF(COUNTA(C206:F206)=0,"",IF(T206=0,"Cédula NO VÁLIDA",IF(AND(COUNTA(C206:F206)&gt;0,COUNTA(C206:F206)&lt;4),"Registro INCOMPLETO"," "))))</f>
        <v/>
      </c>
      <c r="H206" s="129"/>
      <c r="I206" s="49"/>
      <c r="J206" s="87"/>
      <c r="K206" s="87"/>
      <c r="L206" s="87"/>
      <c r="M206" s="87"/>
      <c r="N206" s="87"/>
      <c r="O206" s="87"/>
      <c r="P206" s="87"/>
      <c r="R206" s="88">
        <v>99</v>
      </c>
      <c r="S206" s="88"/>
      <c r="T206" s="82" t="str">
        <f t="shared" si="335"/>
        <v/>
      </c>
      <c r="U206" s="82" t="str">
        <f t="shared" si="336"/>
        <v/>
      </c>
      <c r="V206" s="82" t="str">
        <f t="shared" si="331"/>
        <v/>
      </c>
      <c r="W206" s="82">
        <f t="shared" si="310"/>
        <v>0</v>
      </c>
      <c r="X206" s="82">
        <f t="shared" si="337"/>
        <v>0</v>
      </c>
      <c r="Y206" s="82">
        <f t="shared" si="337"/>
        <v>0</v>
      </c>
      <c r="Z206" s="82">
        <f t="shared" si="338"/>
        <v>0</v>
      </c>
      <c r="AA206" s="132"/>
      <c r="AB206" s="132"/>
    </row>
    <row r="207" spans="1:28" ht="15.75" customHeight="1" x14ac:dyDescent="0.25">
      <c r="A207" s="45"/>
      <c r="B207" s="4">
        <f t="shared" ref="B207" si="342">IF(OR(COUNTA(C206:F206)&gt;0,COUNTA(C207:F207)&gt;0,G207="Registro vacío!!!"),CONCATENATE(R206,"-1"),0)</f>
        <v>0</v>
      </c>
      <c r="C207" s="8"/>
      <c r="D207" s="8"/>
      <c r="E207" s="8"/>
      <c r="F207" s="9"/>
      <c r="G207" s="67" t="str">
        <f>IF(AND(COUNTA(C208:F211)&gt;0,COUNTA(C207:F207)=0),"Registro vacío!!!",IF(COUNTA(C207:F207)=0,"",IF(T207=0,"Cédula NO VÁLIDA",IF(AND(COUNTA(C207:F207)&gt;0,COUNTA(C207:F207)&lt;4),"Registro INCOMPLETO"," "))))</f>
        <v/>
      </c>
      <c r="H207" s="129"/>
      <c r="I207" s="49"/>
      <c r="J207" s="87"/>
      <c r="K207" s="87"/>
      <c r="L207" s="87"/>
      <c r="M207" s="87"/>
      <c r="N207" s="87"/>
      <c r="O207" s="87"/>
      <c r="P207" s="87"/>
      <c r="R207" s="88"/>
      <c r="S207" s="88">
        <v>99</v>
      </c>
      <c r="T207" s="82" t="str">
        <f t="shared" si="335"/>
        <v/>
      </c>
      <c r="U207" s="82" t="str">
        <f t="shared" si="336"/>
        <v/>
      </c>
      <c r="V207" s="82" t="str">
        <f t="shared" si="331"/>
        <v/>
      </c>
      <c r="W207" s="82">
        <f t="shared" si="310"/>
        <v>0</v>
      </c>
      <c r="X207" s="82">
        <f t="shared" si="337"/>
        <v>0</v>
      </c>
      <c r="Y207" s="82">
        <f t="shared" si="337"/>
        <v>0</v>
      </c>
      <c r="Z207" s="82">
        <f t="shared" si="338"/>
        <v>0</v>
      </c>
      <c r="AA207" s="132"/>
      <c r="AB207" s="132"/>
    </row>
    <row r="208" spans="1:28" ht="15.75" customHeight="1" x14ac:dyDescent="0.25">
      <c r="A208" s="45"/>
      <c r="B208" s="4">
        <f t="shared" ref="B208" si="343">IF(OR(B209&lt;&gt;0,G208="Registro vacío!!!"),R208,0)</f>
        <v>0</v>
      </c>
      <c r="C208" s="8"/>
      <c r="D208" s="8"/>
      <c r="E208" s="8"/>
      <c r="F208" s="9"/>
      <c r="G208" s="67" t="str">
        <f>IF(AND(COUNTA(C209:F211)&gt;0,COUNTA(C208:F208)=0),"Registro vacío!!!",IF(COUNTA(C208:F208)=0,"",IF(T208=0,"Cédula NO VÁLIDA",IF(AND(COUNTA(C208:F208)&gt;0,COUNTA(C208:F208)&lt;4),"Registro INCOMPLETO"," "))))</f>
        <v/>
      </c>
      <c r="H208" s="129"/>
      <c r="I208" s="49"/>
      <c r="J208" s="87"/>
      <c r="K208" s="87"/>
      <c r="L208" s="87"/>
      <c r="M208" s="87"/>
      <c r="N208" s="87"/>
      <c r="O208" s="87"/>
      <c r="P208" s="87"/>
      <c r="R208" s="88">
        <v>100</v>
      </c>
      <c r="S208" s="88"/>
      <c r="T208" s="82" t="str">
        <f t="shared" si="335"/>
        <v/>
      </c>
      <c r="U208" s="82" t="str">
        <f t="shared" si="336"/>
        <v/>
      </c>
      <c r="V208" s="82" t="str">
        <f t="shared" si="331"/>
        <v/>
      </c>
      <c r="W208" s="82">
        <f t="shared" si="310"/>
        <v>0</v>
      </c>
      <c r="X208" s="82">
        <f>IF(R26&gt;0,IF(AA$208&lt;&gt;"",1,0),0)</f>
        <v>0</v>
      </c>
      <c r="Y208" s="82">
        <f>IF(S26&gt;0,IF(AB$208&lt;&gt;"",1,0),0)</f>
        <v>0</v>
      </c>
      <c r="Z208" s="82">
        <f t="shared" si="338"/>
        <v>0</v>
      </c>
      <c r="AA208" s="137" t="str">
        <f>IF(COUNTIF(U208:V209,"&gt;-1")&lt;3,"",IF(OR(SUM(U208:U209)=0,SUM(U208:U209)=2),CONCATENATE("2 TITULARES  ",IF(F208="M","Masc.","Fem."), " Juntos          "),""))</f>
        <v/>
      </c>
      <c r="AB208" s="136"/>
    </row>
    <row r="209" spans="1:28" ht="15.75" customHeight="1" x14ac:dyDescent="0.25">
      <c r="A209" s="45"/>
      <c r="B209" s="4">
        <f t="shared" ref="B209" si="344">IF(OR(COUNTA(C208:F208)&gt;0,COUNTA(C209:F209)&gt;0,G209="Registro vacío!!!"),CONCATENATE(R208,"-1"),0)</f>
        <v>0</v>
      </c>
      <c r="C209" s="8"/>
      <c r="D209" s="8"/>
      <c r="E209" s="8"/>
      <c r="F209" s="9"/>
      <c r="G209" s="67" t="str">
        <f>IF(AND(COUNTA(C210:F211)&gt;0,COUNTA(C209:F209)=0),"Registro vacío!!!",IF(COUNTA(C209:F209)=0,"",IF(T209=0,"Cédula NO VÁLIDA",IF(AND(COUNTA(C209:F209)&gt;0,COUNTA(C209:F209)&lt;4),"Registro INCOMPLETO"," "))))</f>
        <v/>
      </c>
      <c r="H209" s="138"/>
      <c r="I209" s="49"/>
      <c r="J209" s="87"/>
      <c r="K209" s="87"/>
      <c r="L209" s="87"/>
      <c r="M209" s="87"/>
      <c r="N209" s="87"/>
      <c r="O209" s="87"/>
      <c r="P209" s="87"/>
      <c r="R209" s="88"/>
      <c r="S209" s="88">
        <v>100</v>
      </c>
      <c r="T209" s="82" t="str">
        <f t="shared" si="335"/>
        <v/>
      </c>
      <c r="U209" s="82" t="str">
        <f t="shared" si="336"/>
        <v/>
      </c>
      <c r="V209" s="82" t="str">
        <f t="shared" si="331"/>
        <v/>
      </c>
      <c r="W209" s="82">
        <f t="shared" si="310"/>
        <v>0</v>
      </c>
      <c r="X209" s="82">
        <f>IF(R27&gt;0,IF(AA$208&lt;&gt;"",1,0),0)</f>
        <v>0</v>
      </c>
      <c r="Y209" s="82">
        <f>IF(S27&gt;0,IF(AB$208&lt;&gt;"",1,0),0)</f>
        <v>0</v>
      </c>
      <c r="Z209" s="82">
        <f t="shared" si="338"/>
        <v>0</v>
      </c>
      <c r="AA209" s="137"/>
      <c r="AB209" s="136"/>
    </row>
    <row r="210" spans="1:28" ht="15.75" customHeight="1" x14ac:dyDescent="0.25">
      <c r="A210" s="45"/>
      <c r="B210" s="44"/>
      <c r="C210" s="45"/>
      <c r="D210" s="45"/>
      <c r="E210" s="45"/>
      <c r="F210" s="44"/>
      <c r="G210" s="45"/>
      <c r="H210" s="45"/>
      <c r="I210" s="46"/>
      <c r="J210" s="87"/>
      <c r="K210" s="87"/>
      <c r="L210" s="81"/>
      <c r="M210" s="81"/>
      <c r="N210" s="81"/>
      <c r="O210" s="81"/>
      <c r="P210" s="81"/>
      <c r="R210" s="88"/>
      <c r="S210" s="82"/>
      <c r="T210" s="82"/>
      <c r="U210" s="82" t="str">
        <f t="shared" ref="U210" si="345">IF(R210&gt;0,IF(F210="F",0,IF(F210="","",1)),"")</f>
        <v/>
      </c>
      <c r="V210" s="82"/>
      <c r="W210" s="82"/>
      <c r="X210" s="82"/>
      <c r="Y210" s="82"/>
      <c r="Z210" s="82"/>
      <c r="AA210" s="82"/>
      <c r="AB210" s="82"/>
    </row>
    <row r="211" spans="1:28" ht="15.75" customHeight="1" x14ac:dyDescent="0.25">
      <c r="A211" s="1"/>
      <c r="B211" s="4"/>
      <c r="C211" s="1"/>
      <c r="D211" s="1"/>
      <c r="E211" s="1"/>
      <c r="F211" s="4"/>
      <c r="G211" s="1"/>
      <c r="H211" s="1"/>
      <c r="I211" s="1"/>
      <c r="J211" s="87"/>
      <c r="K211" s="81"/>
      <c r="L211" s="81"/>
      <c r="M211" s="81"/>
      <c r="N211" s="81"/>
      <c r="O211" s="81"/>
      <c r="P211" s="81"/>
      <c r="R211" s="82"/>
      <c r="S211" s="82"/>
      <c r="T211" s="82"/>
      <c r="U211" s="82"/>
      <c r="V211" s="82"/>
      <c r="W211" s="82"/>
      <c r="X211" s="82"/>
      <c r="Y211" s="82"/>
      <c r="Z211" s="82"/>
      <c r="AA211" s="82"/>
      <c r="AB211" s="82"/>
    </row>
  </sheetData>
  <sheetProtection algorithmName="SHA-512" hashValue="EhTxLB+D5Eb8/A6er1olCWNAI8yTq8sz1XLE6W/7XEnFQN+0J56Bkv1GvtuWo4Lst+mD2VLPB7VcBBohEtORKQ==" saltValue="Rd0C2JuVF5T0DSyMB3QCDw==" spinCount="100000" sheet="1" objects="1" scenarios="1"/>
  <mergeCells count="113">
    <mergeCell ref="AB208:AB209"/>
    <mergeCell ref="H184:H189"/>
    <mergeCell ref="H190:H195"/>
    <mergeCell ref="H196:H201"/>
    <mergeCell ref="H202:H207"/>
    <mergeCell ref="AA208:AA209"/>
    <mergeCell ref="H148:H153"/>
    <mergeCell ref="H154:H159"/>
    <mergeCell ref="H160:H165"/>
    <mergeCell ref="H166:H171"/>
    <mergeCell ref="H172:H177"/>
    <mergeCell ref="AA196:AA201"/>
    <mergeCell ref="AB196:AB201"/>
    <mergeCell ref="AA202:AA207"/>
    <mergeCell ref="AB202:AB207"/>
    <mergeCell ref="H208:H209"/>
    <mergeCell ref="AA148:AA153"/>
    <mergeCell ref="AB148:AB153"/>
    <mergeCell ref="AA190:AA195"/>
    <mergeCell ref="AB190:AB195"/>
    <mergeCell ref="AA124:AA129"/>
    <mergeCell ref="AB124:AB129"/>
    <mergeCell ref="AA130:AA135"/>
    <mergeCell ref="AA178:AA183"/>
    <mergeCell ref="AB178:AB183"/>
    <mergeCell ref="AA184:AA189"/>
    <mergeCell ref="AB184:AB189"/>
    <mergeCell ref="H94:H99"/>
    <mergeCell ref="H100:H105"/>
    <mergeCell ref="H106:H111"/>
    <mergeCell ref="H112:H117"/>
    <mergeCell ref="AA142:AA147"/>
    <mergeCell ref="AB142:AB147"/>
    <mergeCell ref="AA160:AA165"/>
    <mergeCell ref="AB160:AB165"/>
    <mergeCell ref="AA166:AA171"/>
    <mergeCell ref="AB166:AB171"/>
    <mergeCell ref="AA172:AA177"/>
    <mergeCell ref="AB172:AB177"/>
    <mergeCell ref="AB130:AB135"/>
    <mergeCell ref="AA136:AA141"/>
    <mergeCell ref="AB136:AB141"/>
    <mergeCell ref="AA154:AA159"/>
    <mergeCell ref="AB154:AB159"/>
    <mergeCell ref="AA106:AA111"/>
    <mergeCell ref="AB106:AB111"/>
    <mergeCell ref="AA112:AA117"/>
    <mergeCell ref="AB112:AB117"/>
    <mergeCell ref="AA118:AA123"/>
    <mergeCell ref="AB118:AB123"/>
    <mergeCell ref="AA88:AA93"/>
    <mergeCell ref="AB88:AB93"/>
    <mergeCell ref="AA94:AA99"/>
    <mergeCell ref="AB94:AB99"/>
    <mergeCell ref="AA100:AA105"/>
    <mergeCell ref="AB100:AB105"/>
    <mergeCell ref="AA70:AA75"/>
    <mergeCell ref="AB70:AB75"/>
    <mergeCell ref="AA76:AA81"/>
    <mergeCell ref="AB76:AB81"/>
    <mergeCell ref="AA82:AA87"/>
    <mergeCell ref="AB82:AB87"/>
    <mergeCell ref="AA52:AA57"/>
    <mergeCell ref="AB52:AB57"/>
    <mergeCell ref="AA58:AA63"/>
    <mergeCell ref="AB58:AB63"/>
    <mergeCell ref="AA64:AA69"/>
    <mergeCell ref="AB64:AB69"/>
    <mergeCell ref="AA34:AA39"/>
    <mergeCell ref="AB34:AB39"/>
    <mergeCell ref="AA40:AA45"/>
    <mergeCell ref="AB40:AB45"/>
    <mergeCell ref="AA46:AA51"/>
    <mergeCell ref="AB46:AB51"/>
    <mergeCell ref="AA16:AA21"/>
    <mergeCell ref="AB16:AB21"/>
    <mergeCell ref="AA22:AA27"/>
    <mergeCell ref="AB22:AB27"/>
    <mergeCell ref="AA28:AA33"/>
    <mergeCell ref="AB28:AB33"/>
    <mergeCell ref="A7:B7"/>
    <mergeCell ref="H10:H15"/>
    <mergeCell ref="AB10:AB15"/>
    <mergeCell ref="AA10:AA15"/>
    <mergeCell ref="H16:H21"/>
    <mergeCell ref="H22:H27"/>
    <mergeCell ref="H28:H33"/>
    <mergeCell ref="G7:H7"/>
    <mergeCell ref="C7:F7"/>
    <mergeCell ref="A1:H1"/>
    <mergeCell ref="E2:G2"/>
    <mergeCell ref="E6:G6"/>
    <mergeCell ref="A5:B6"/>
    <mergeCell ref="A4:B4"/>
    <mergeCell ref="A2:B2"/>
    <mergeCell ref="A3:B3"/>
    <mergeCell ref="A8:H8"/>
    <mergeCell ref="H178:H183"/>
    <mergeCell ref="H70:H75"/>
    <mergeCell ref="H76:H81"/>
    <mergeCell ref="H82:H87"/>
    <mergeCell ref="H34:H39"/>
    <mergeCell ref="H40:H45"/>
    <mergeCell ref="H46:H51"/>
    <mergeCell ref="H52:H57"/>
    <mergeCell ref="H58:H63"/>
    <mergeCell ref="H64:H69"/>
    <mergeCell ref="H118:H123"/>
    <mergeCell ref="H124:H129"/>
    <mergeCell ref="H130:H135"/>
    <mergeCell ref="H136:H141"/>
    <mergeCell ref="H142:H147"/>
    <mergeCell ref="H88:H93"/>
  </mergeCells>
  <conditionalFormatting sqref="B10:G10 B12:G12 B14:G14">
    <cfRule type="expression" dxfId="163" priority="97">
      <formula>$AA$10&gt;""</formula>
    </cfRule>
  </conditionalFormatting>
  <conditionalFormatting sqref="B11:G11 B13:G13 B15:G15">
    <cfRule type="expression" dxfId="162" priority="96">
      <formula>$AB$10&gt;""</formula>
    </cfRule>
  </conditionalFormatting>
  <conditionalFormatting sqref="E10:E209">
    <cfRule type="expression" dxfId="161" priority="74">
      <formula>$Z10&gt;1</formula>
    </cfRule>
    <cfRule type="expression" dxfId="160" priority="73">
      <formula>$G10="Cédula NO VÁLIDA"</formula>
    </cfRule>
  </conditionalFormatting>
  <conditionalFormatting sqref="E6:G6">
    <cfRule type="expression" dxfId="159" priority="95">
      <formula>MAX($Z$10:$Z$209)&gt;1</formula>
    </cfRule>
  </conditionalFormatting>
  <conditionalFormatting sqref="B10:G209">
    <cfRule type="expression" dxfId="158" priority="98">
      <formula>$B10&gt;0</formula>
    </cfRule>
    <cfRule type="expression" dxfId="157" priority="100">
      <formula>AND($G10="Registro INCOMPLETO",B10="")</formula>
    </cfRule>
    <cfRule type="expression" dxfId="156" priority="101">
      <formula>AND($S10&gt;0,$G10&lt;&gt;"")</formula>
    </cfRule>
  </conditionalFormatting>
  <conditionalFormatting sqref="B17:G17 B19:G19 B21:G21">
    <cfRule type="expression" dxfId="155" priority="75">
      <formula>$AB$16&gt;""</formula>
    </cfRule>
  </conditionalFormatting>
  <conditionalFormatting sqref="B16:G16 B18:G18 B20:G20">
    <cfRule type="expression" dxfId="154" priority="79">
      <formula>$AA$16&gt;""</formula>
    </cfRule>
  </conditionalFormatting>
  <conditionalFormatting sqref="B22:G22 B24:G24 B26:G26">
    <cfRule type="expression" dxfId="153" priority="72">
      <formula>$AA$22&gt;""</formula>
    </cfRule>
  </conditionalFormatting>
  <conditionalFormatting sqref="B23:G23 B25:G25 B27:G27">
    <cfRule type="expression" dxfId="152" priority="71">
      <formula>$AB$22&gt;""</formula>
    </cfRule>
  </conditionalFormatting>
  <conditionalFormatting sqref="B28:G28 B30:G30 B32:G32">
    <cfRule type="expression" dxfId="151" priority="70">
      <formula>$AA$28&gt;""</formula>
    </cfRule>
  </conditionalFormatting>
  <conditionalFormatting sqref="B29:G29 B31:G31 B33:G33">
    <cfRule type="expression" dxfId="150" priority="69">
      <formula>$AB$28&gt;""</formula>
    </cfRule>
  </conditionalFormatting>
  <conditionalFormatting sqref="B34:G34 B36:G36 B38:G38">
    <cfRule type="expression" dxfId="149" priority="68">
      <formula>$AA$34&gt;""</formula>
    </cfRule>
  </conditionalFormatting>
  <conditionalFormatting sqref="B35:G35 B37:G37 B39:G39">
    <cfRule type="expression" dxfId="148" priority="67">
      <formula>$AB$34&gt;""</formula>
    </cfRule>
  </conditionalFormatting>
  <conditionalFormatting sqref="B40:G40 B42:G42 B44:G44">
    <cfRule type="expression" dxfId="147" priority="66">
      <formula>$AA$40&gt;""</formula>
    </cfRule>
  </conditionalFormatting>
  <conditionalFormatting sqref="B41:G41 B43:G43 B45:G45">
    <cfRule type="expression" dxfId="146" priority="65">
      <formula>$AB$40&gt;""</formula>
    </cfRule>
  </conditionalFormatting>
  <conditionalFormatting sqref="B46:G46 B48:G48 B50:G50">
    <cfRule type="expression" dxfId="145" priority="64">
      <formula>$AA$46&gt;""</formula>
    </cfRule>
  </conditionalFormatting>
  <conditionalFormatting sqref="B47:G47 B49:G49 B51:G51">
    <cfRule type="expression" dxfId="144" priority="63">
      <formula>$AB$46&gt;""</formula>
    </cfRule>
  </conditionalFormatting>
  <conditionalFormatting sqref="B52:G52 B54:G54 B56:G56">
    <cfRule type="expression" dxfId="143" priority="62">
      <formula>$AA$52&gt;""</formula>
    </cfRule>
  </conditionalFormatting>
  <conditionalFormatting sqref="B53:G53 B55:G55 B57:G57">
    <cfRule type="expression" dxfId="142" priority="61">
      <formula>$AB$52&gt;""</formula>
    </cfRule>
  </conditionalFormatting>
  <conditionalFormatting sqref="B58:G58 B60:G60 B62:G62">
    <cfRule type="expression" dxfId="141" priority="60">
      <formula>$AA$58&gt;""</formula>
    </cfRule>
  </conditionalFormatting>
  <conditionalFormatting sqref="B59:G59 B61:G61 B63:G63">
    <cfRule type="expression" dxfId="140" priority="59">
      <formula>$AB$58&gt;""</formula>
    </cfRule>
  </conditionalFormatting>
  <conditionalFormatting sqref="B64:G64 B66:G66 B68:G68">
    <cfRule type="expression" dxfId="139" priority="58">
      <formula>$AA$64&gt;""</formula>
    </cfRule>
  </conditionalFormatting>
  <conditionalFormatting sqref="B65:G65 B67:G67 B69:G69">
    <cfRule type="expression" dxfId="138" priority="57">
      <formula>$AB$64&gt;""</formula>
    </cfRule>
  </conditionalFormatting>
  <conditionalFormatting sqref="B70:G70 B72:G72 B74:G74">
    <cfRule type="expression" dxfId="137" priority="56">
      <formula>$AA$70&gt;""</formula>
    </cfRule>
  </conditionalFormatting>
  <conditionalFormatting sqref="B71:G71 B73:G73 B75:G75">
    <cfRule type="expression" dxfId="136" priority="55">
      <formula>$AB$70&gt;""</formula>
    </cfRule>
  </conditionalFormatting>
  <conditionalFormatting sqref="B76:G76 B78:G78 B80:G80">
    <cfRule type="expression" dxfId="135" priority="54">
      <formula>$AA$76&gt;""</formula>
    </cfRule>
  </conditionalFormatting>
  <conditionalFormatting sqref="B77:G77 B79:G79 B81:G81">
    <cfRule type="expression" dxfId="134" priority="53">
      <formula>$AB$76&gt;""</formula>
    </cfRule>
  </conditionalFormatting>
  <conditionalFormatting sqref="B82:G82 B84:G84 B86:G86">
    <cfRule type="expression" dxfId="133" priority="52">
      <formula>$AA$82&gt;""</formula>
    </cfRule>
  </conditionalFormatting>
  <conditionalFormatting sqref="B83:G83 B85:G85 B87:G87">
    <cfRule type="expression" dxfId="132" priority="51">
      <formula>$AB$82&gt;""</formula>
    </cfRule>
  </conditionalFormatting>
  <conditionalFormatting sqref="B88:G88 B90:G90 B92:G92">
    <cfRule type="expression" dxfId="131" priority="50">
      <formula>$AA$88&gt;""</formula>
    </cfRule>
  </conditionalFormatting>
  <conditionalFormatting sqref="B89:G89 B91:G91 B93:G93">
    <cfRule type="expression" dxfId="130" priority="49">
      <formula>$AB$88&gt;""</formula>
    </cfRule>
  </conditionalFormatting>
  <conditionalFormatting sqref="B94:G94 B96:G96 B98:G98">
    <cfRule type="expression" dxfId="129" priority="48">
      <formula>$AA$94&gt;""</formula>
    </cfRule>
  </conditionalFormatting>
  <conditionalFormatting sqref="B95:G95 B97:G97 B99:G99">
    <cfRule type="expression" dxfId="128" priority="47">
      <formula>$AB$94&gt;""</formula>
    </cfRule>
  </conditionalFormatting>
  <conditionalFormatting sqref="B100:G100 B102:G102 B104:G104">
    <cfRule type="expression" dxfId="127" priority="46">
      <formula>$AA$100&gt;""</formula>
    </cfRule>
  </conditionalFormatting>
  <conditionalFormatting sqref="B101:G101 B103:G103 B105:G105">
    <cfRule type="expression" dxfId="126" priority="45">
      <formula>$AB$100&gt;""</formula>
    </cfRule>
  </conditionalFormatting>
  <conditionalFormatting sqref="B106:G106 B108:G108 B110:G110">
    <cfRule type="expression" dxfId="125" priority="44">
      <formula>$AA$106&gt;""</formula>
    </cfRule>
  </conditionalFormatting>
  <conditionalFormatting sqref="B107:G107 B109:G109 B111:G111">
    <cfRule type="expression" dxfId="124" priority="43">
      <formula>$AB$106&gt;""</formula>
    </cfRule>
  </conditionalFormatting>
  <conditionalFormatting sqref="B112:G112 B114:G114 B116:G116">
    <cfRule type="expression" dxfId="123" priority="42">
      <formula>$AA$112&gt;""</formula>
    </cfRule>
  </conditionalFormatting>
  <conditionalFormatting sqref="B113:G113 B115:G115 B117:G117">
    <cfRule type="expression" dxfId="122" priority="41">
      <formula>$AB$112&gt;""</formula>
    </cfRule>
  </conditionalFormatting>
  <conditionalFormatting sqref="B118:G118 B120:G120 B122:G122">
    <cfRule type="expression" dxfId="121" priority="40">
      <formula>$AA$118&gt;""</formula>
    </cfRule>
  </conditionalFormatting>
  <conditionalFormatting sqref="B119:G119 B121:G121 B123:G123">
    <cfRule type="expression" dxfId="120" priority="39">
      <formula>$AB$118&gt;""</formula>
    </cfRule>
  </conditionalFormatting>
  <conditionalFormatting sqref="B124:G124 B126:G126 B128:G128">
    <cfRule type="expression" dxfId="119" priority="38">
      <formula>$AA$124&gt;""</formula>
    </cfRule>
  </conditionalFormatting>
  <conditionalFormatting sqref="B125:G125 B127:G127 B129:G129">
    <cfRule type="expression" dxfId="118" priority="37">
      <formula>$AB$124&gt;""</formula>
    </cfRule>
  </conditionalFormatting>
  <conditionalFormatting sqref="B130:G130 B132:G132 B134:G134">
    <cfRule type="expression" dxfId="117" priority="36">
      <formula>$AA$130&gt;""</formula>
    </cfRule>
  </conditionalFormatting>
  <conditionalFormatting sqref="B131:G131 B133:G133 B135:G135">
    <cfRule type="expression" dxfId="116" priority="35">
      <formula>$AB$130&gt;""</formula>
    </cfRule>
  </conditionalFormatting>
  <conditionalFormatting sqref="B136:G136 B138:G138 B140:G140">
    <cfRule type="expression" dxfId="115" priority="34">
      <formula>$AA$136&gt;""</formula>
    </cfRule>
  </conditionalFormatting>
  <conditionalFormatting sqref="B137:G137 B139:G139 B141:G141">
    <cfRule type="expression" dxfId="114" priority="33">
      <formula>$AB$136&gt;""</formula>
    </cfRule>
  </conditionalFormatting>
  <conditionalFormatting sqref="B142:G142 B144:G144 B146:G146">
    <cfRule type="expression" dxfId="113" priority="32">
      <formula>$AA$142&gt;""</formula>
    </cfRule>
  </conditionalFormatting>
  <conditionalFormatting sqref="B143:G143 B145:G145 B147:G147">
    <cfRule type="expression" dxfId="112" priority="31">
      <formula>$AB$142&gt;""</formula>
    </cfRule>
  </conditionalFormatting>
  <conditionalFormatting sqref="B148:G148 B150:G150 B152:G152">
    <cfRule type="expression" dxfId="111" priority="30">
      <formula>$AA$148&gt;""</formula>
    </cfRule>
  </conditionalFormatting>
  <conditionalFormatting sqref="B149:G149 B151:G151 B153:G153">
    <cfRule type="expression" dxfId="110" priority="29">
      <formula>$AB$148&gt;""</formula>
    </cfRule>
  </conditionalFormatting>
  <conditionalFormatting sqref="B154:G154 B156:G156 B158:G158">
    <cfRule type="expression" dxfId="109" priority="28">
      <formula>$AA$154&gt;""</formula>
    </cfRule>
  </conditionalFormatting>
  <conditionalFormatting sqref="B155:G155 B157:G157 B159:G159">
    <cfRule type="expression" dxfId="108" priority="27">
      <formula>$AB$154&gt;""</formula>
    </cfRule>
  </conditionalFormatting>
  <conditionalFormatting sqref="B160:G160 B162:G162 B164:G164">
    <cfRule type="expression" dxfId="107" priority="26">
      <formula>$AA$160&gt;""</formula>
    </cfRule>
  </conditionalFormatting>
  <conditionalFormatting sqref="B161:G161 B163:G163 B165:G165">
    <cfRule type="expression" dxfId="106" priority="25">
      <formula>$AB$160&gt;""</formula>
    </cfRule>
  </conditionalFormatting>
  <conditionalFormatting sqref="B166:G166 B168:G168 B170:G170">
    <cfRule type="expression" dxfId="105" priority="24">
      <formula>$AA$166&gt;""</formula>
    </cfRule>
  </conditionalFormatting>
  <conditionalFormatting sqref="B169:G169 B171:G171">
    <cfRule type="expression" dxfId="104" priority="23">
      <formula>$AB$166&gt;""</formula>
    </cfRule>
  </conditionalFormatting>
  <conditionalFormatting sqref="B167:G167">
    <cfRule type="expression" dxfId="103" priority="22">
      <formula>$AB$166&gt;""</formula>
    </cfRule>
  </conditionalFormatting>
  <conditionalFormatting sqref="B174:G174 B176:G176">
    <cfRule type="expression" dxfId="102" priority="21">
      <formula>$AA$172&gt;""</formula>
    </cfRule>
  </conditionalFormatting>
  <conditionalFormatting sqref="B172:G172">
    <cfRule type="expression" dxfId="101" priority="20">
      <formula>$AA$172&gt;""</formula>
    </cfRule>
  </conditionalFormatting>
  <conditionalFormatting sqref="B173:G173 B175:G175 B177:G177">
    <cfRule type="expression" dxfId="100" priority="19">
      <formula>$AB$172&gt;""</formula>
    </cfRule>
  </conditionalFormatting>
  <conditionalFormatting sqref="B178:G178 B180:G180 B182:G182">
    <cfRule type="expression" dxfId="99" priority="18">
      <formula>$AA$178&gt;""</formula>
    </cfRule>
  </conditionalFormatting>
  <conditionalFormatting sqref="B179:G179 B181:G181 B183:G183">
    <cfRule type="expression" dxfId="98" priority="17">
      <formula>$AB$178&gt;""</formula>
    </cfRule>
  </conditionalFormatting>
  <conditionalFormatting sqref="B184:G184">
    <cfRule type="expression" dxfId="97" priority="16">
      <formula>$AA$184&gt;""</formula>
    </cfRule>
  </conditionalFormatting>
  <conditionalFormatting sqref="B186:G186 B188:G188">
    <cfRule type="expression" dxfId="96" priority="15">
      <formula>$AA$184&gt;""</formula>
    </cfRule>
  </conditionalFormatting>
  <conditionalFormatting sqref="B185:G185 B187:G187 B189:G189">
    <cfRule type="expression" dxfId="95" priority="14">
      <formula>$AA$184&gt;""</formula>
    </cfRule>
  </conditionalFormatting>
  <conditionalFormatting sqref="B190:G190 B192:G192 B194:G194">
    <cfRule type="expression" dxfId="94" priority="13">
      <formula>$AA$190&gt;""</formula>
    </cfRule>
    <cfRule type="expression" dxfId="93" priority="11">
      <formula>$AA$190&gt;""</formula>
    </cfRule>
  </conditionalFormatting>
  <conditionalFormatting sqref="B191:G191 B193:G193 B195:G195">
    <cfRule type="expression" priority="12">
      <formula>$AB$186&gt;""</formula>
    </cfRule>
    <cfRule type="expression" dxfId="92" priority="10">
      <formula>$AB$190&gt;""</formula>
    </cfRule>
  </conditionalFormatting>
  <conditionalFormatting sqref="B196:G196 B198:G198 B200:G200">
    <cfRule type="expression" dxfId="91" priority="9">
      <formula>$AA$196&gt;""</formula>
    </cfRule>
    <cfRule type="expression" dxfId="90" priority="7">
      <formula>$AA$196&gt;""</formula>
    </cfRule>
  </conditionalFormatting>
  <conditionalFormatting sqref="B197:G197 B199:G199 B201:G201">
    <cfRule type="expression" dxfId="89" priority="8">
      <formula>$AA$1996&gt;""</formula>
    </cfRule>
    <cfRule type="expression" priority="6">
      <formula>$AB$196&gt;""</formula>
    </cfRule>
    <cfRule type="expression" dxfId="88" priority="5">
      <formula>$AB$196&gt;""</formula>
    </cfRule>
  </conditionalFormatting>
  <conditionalFormatting sqref="B202:G202 B204:G204 B206:G206">
    <cfRule type="expression" dxfId="87" priority="4">
      <formula>$AA$202&gt;""</formula>
    </cfRule>
  </conditionalFormatting>
  <conditionalFormatting sqref="B203:G203 B205:G205 B207:G207">
    <cfRule type="expression" dxfId="86" priority="3">
      <formula>$AB$202&gt;""</formula>
    </cfRule>
  </conditionalFormatting>
  <conditionalFormatting sqref="E18">
    <cfRule type="expression" dxfId="1" priority="2">
      <formula>$AA$10&gt;""</formula>
    </cfRule>
  </conditionalFormatting>
  <conditionalFormatting sqref="E18">
    <cfRule type="expression" dxfId="0" priority="1">
      <formula>$AA$10&gt;""</formula>
    </cfRule>
  </conditionalFormatting>
  <dataValidations count="4">
    <dataValidation type="list" allowBlank="1" showErrorMessage="1" prompt="ATENCIÓN!!! - Maculino: M o m_x000a__x000a_Femenino: F o f" sqref="F10:F25">
      <formula1>"M,m,F,f"</formula1>
    </dataValidation>
    <dataValidation type="decimal" allowBlank="1" showInputMessage="1" showErrorMessage="1" prompt="Cédula SIN puntos, SIN guion." sqref="E10:E209">
      <formula1>9999999</formula1>
      <formula2>99999999</formula2>
    </dataValidation>
    <dataValidation type="list" allowBlank="1" showInputMessage="1" showErrorMessage="1" errorTitle="ATENCIÓN!!!" error="Seleccione un nombre de Departamento de la lista desplegable." sqref="A3:B3">
      <formula1>"Artigas,Canelones,Cerro Largo,Colonia,Durazno,Flores,Florida,Lavalleja,Maldonado,Montevideo,Paysandú,Río Negro,Rivera,Rocha,Salto,San José,Soriano,Tacuarembó,Treinta y Tres"</formula1>
    </dataValidation>
    <dataValidation type="list" allowBlank="1" showErrorMessage="1" prompt="ATENCIÓN!!! - Maculino: M o m_x000a__x000a_Femenino: F o f" sqref="F26:F209">
      <formula1>"M,m,F,f"</formula1>
    </dataValidation>
  </dataValidations>
  <pageMargins left="0.7" right="0.7" top="0.75" bottom="0.75" header="0" footer="0"/>
  <pageSetup paperSize="9" orientation="portrait" r:id="rId1"/>
  <ignoredErrors>
    <ignoredError sqref="B11:B20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Z1001"/>
  <sheetViews>
    <sheetView showGridLines="0" showZeros="0" zoomScale="110" zoomScaleNormal="110" workbookViewId="0">
      <selection activeCell="B10" sqref="B10"/>
    </sheetView>
  </sheetViews>
  <sheetFormatPr baseColWidth="10" defaultColWidth="14.42578125" defaultRowHeight="15" customHeight="1" zeroHeight="1" x14ac:dyDescent="0.25"/>
  <cols>
    <col min="1" max="1" width="5.5703125" style="70" customWidth="1"/>
    <col min="2" max="2" width="38.5703125" style="10" customWidth="1"/>
    <col min="3" max="3" width="24.7109375" style="10" customWidth="1"/>
    <col min="4" max="4" width="30.7109375" style="10" customWidth="1"/>
    <col min="5" max="5" width="3.140625" style="10" customWidth="1"/>
    <col min="6" max="26" width="10.7109375" style="10" customWidth="1"/>
    <col min="27" max="16384" width="14.42578125" style="10"/>
  </cols>
  <sheetData>
    <row r="1" spans="1:26" ht="15.75" customHeight="1" x14ac:dyDescent="0.25">
      <c r="A1" s="68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15.75" customHeight="1" x14ac:dyDescent="0.25">
      <c r="A2" s="68"/>
      <c r="B2" s="142"/>
      <c r="C2" s="142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21.75" customHeight="1" x14ac:dyDescent="0.3">
      <c r="A3" s="68"/>
      <c r="B3" s="141"/>
      <c r="C3" s="141"/>
      <c r="D3" s="62">
        <f>Ingreso_NACIONAL!A3</f>
        <v>0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5.75" customHeight="1" x14ac:dyDescent="0.25">
      <c r="A4" s="68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5.75" customHeight="1" x14ac:dyDescent="0.25">
      <c r="A5" s="139" t="str">
        <f>CONCATENATE("Autorizo mi inclusión en la nómina de Candidatos para integrar a la CONVENCIÓN NACIONAL del Partido Colorado en la hoja de votación Nro.  ",Ingreso_NACIONAL!A5,"  por lo que doy mi consentimiento para figurar en ella, para la elección de jóvenes a realizarse el día sábado 05-nov-2022.-")</f>
        <v>Autorizo mi inclusión en la nómina de Candidatos para integrar a la CONVENCIÓN NACIONAL del Partido Colorado en la hoja de votación Nro.    por lo que doy mi consentimiento para figurar en ella, para la elección de jóvenes a realizarse el día sábado 05-nov-2022.-</v>
      </c>
      <c r="B5" s="140"/>
      <c r="C5" s="140"/>
      <c r="D5" s="140"/>
      <c r="E5" s="6"/>
      <c r="F5" s="6"/>
      <c r="G5" s="6"/>
      <c r="H5" s="6"/>
      <c r="I5" s="6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5" customHeight="1" x14ac:dyDescent="0.25">
      <c r="A6" s="140"/>
      <c r="B6" s="140"/>
      <c r="C6" s="140"/>
      <c r="D6" s="140"/>
      <c r="E6" s="6"/>
      <c r="F6" s="6"/>
      <c r="G6" s="6"/>
      <c r="H6" s="6"/>
      <c r="I6" s="6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5" customHeight="1" x14ac:dyDescent="0.25">
      <c r="A7" s="140"/>
      <c r="B7" s="140"/>
      <c r="C7" s="140"/>
      <c r="D7" s="140"/>
      <c r="E7" s="6"/>
      <c r="F7" s="6"/>
      <c r="G7" s="6"/>
      <c r="H7" s="6"/>
      <c r="I7" s="6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5.75" customHeight="1" x14ac:dyDescent="0.25">
      <c r="A8" s="143" t="s">
        <v>65</v>
      </c>
      <c r="B8" s="143"/>
      <c r="C8" s="71" t="str">
        <f>Ingreso_NACIONAL!C7</f>
        <v>SUBLEMA EJEMPLO</v>
      </c>
      <c r="D8" s="72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5.75" customHeight="1" x14ac:dyDescent="0.25">
      <c r="A9" s="73" t="s">
        <v>21</v>
      </c>
      <c r="B9" s="73" t="s">
        <v>22</v>
      </c>
      <c r="C9" s="73" t="s">
        <v>15</v>
      </c>
      <c r="D9" s="73" t="s">
        <v>23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24" customHeight="1" x14ac:dyDescent="0.25">
      <c r="A10" s="4" t="str">
        <f>IF(Ingreso_NACIONAL!B10&gt;0,Ingreso_NACIONAL!B10,"")</f>
        <v/>
      </c>
      <c r="B10" s="54" t="str">
        <f>IF(COUNTA(Ingreso_NACIONAL!C10:F10)=4,CONCATENATE(Ingreso_NACIONAL!C10," ",Ingreso_NACIONAL!D10)," ")</f>
        <v xml:space="preserve"> </v>
      </c>
      <c r="C10" s="2" t="str">
        <f>IF(COUNTA(Ingreso_NACIONAL!C10:F10)=4,CONCATENATE(MID(Ingreso_NACIONAL!E10,1,1),".",MID(Ingreso_NACIONAL!E10,2,3),".",MID(Ingreso_NACIONAL!E10,5,3),"-",RIGHT(Ingreso_NACIONAL!E10,1))," ")</f>
        <v xml:space="preserve"> 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4" customHeight="1" x14ac:dyDescent="0.25">
      <c r="A11" s="4" t="str">
        <f>IF(Ingreso_NACIONAL!B11&gt;0,Ingreso_NACIONAL!B11,"")</f>
        <v/>
      </c>
      <c r="B11" s="54" t="str">
        <f>IF(COUNTA(Ingreso_NACIONAL!C11:F11)=4,CONCATENATE(Ingreso_NACIONAL!C11," ",Ingreso_NACIONAL!D11)," ")</f>
        <v xml:space="preserve"> </v>
      </c>
      <c r="C11" s="2" t="str">
        <f>IF(COUNTA(Ingreso_NACIONAL!C11:F11)=4,CONCATENATE(MID(Ingreso_NACIONAL!E11,1,1),".",MID(Ingreso_NACIONAL!E11,2,3),".",MID(Ingreso_NACIONAL!E11,5,3),"-",RIGHT(Ingreso_NACIONAL!E11,1))," ")</f>
        <v xml:space="preserve"> 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66" customFormat="1" ht="24" customHeight="1" x14ac:dyDescent="0.25">
      <c r="A12" s="4" t="str">
        <f>IF(Ingreso_NACIONAL!B12&gt;0,Ingreso_NACIONAL!B12,"")</f>
        <v/>
      </c>
      <c r="B12" s="54" t="str">
        <f>IF(COUNTA(Ingreso_NACIONAL!C12:F12)=4,CONCATENATE(Ingreso_NACIONAL!C12," ",Ingreso_NACIONAL!D12)," ")</f>
        <v xml:space="preserve"> </v>
      </c>
      <c r="C12" s="2" t="str">
        <f>IF(COUNTA(Ingreso_NACIONAL!C12:F12)=4,CONCATENATE(MID(Ingreso_NACIONAL!E12,1,1),".",MID(Ingreso_NACIONAL!E12,2,3),".",MID(Ingreso_NACIONAL!E12,5,3),"-",RIGHT(Ingreso_NACIONAL!E12,1))," ")</f>
        <v xml:space="preserve"> 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66" customFormat="1" ht="24" customHeight="1" x14ac:dyDescent="0.25">
      <c r="A13" s="4" t="str">
        <f>IF(Ingreso_NACIONAL!B13&gt;0,Ingreso_NACIONAL!B13,"")</f>
        <v/>
      </c>
      <c r="B13" s="54" t="str">
        <f>IF(COUNTA(Ingreso_NACIONAL!C13:F13)=4,CONCATENATE(Ingreso_NACIONAL!C13," ",Ingreso_NACIONAL!D13)," ")</f>
        <v xml:space="preserve"> </v>
      </c>
      <c r="C13" s="2" t="str">
        <f>IF(COUNTA(Ingreso_NACIONAL!C13:F13)=4,CONCATENATE(MID(Ingreso_NACIONAL!E13,1,1),".",MID(Ingreso_NACIONAL!E13,2,3),".",MID(Ingreso_NACIONAL!E13,5,3),"-",RIGHT(Ingreso_NACIONAL!E13,1))," ")</f>
        <v xml:space="preserve"> 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66" customFormat="1" ht="24" customHeight="1" x14ac:dyDescent="0.25">
      <c r="A14" s="4" t="str">
        <f>IF(Ingreso_NACIONAL!B14&gt;0,Ingreso_NACIONAL!B14,"")</f>
        <v/>
      </c>
      <c r="B14" s="54" t="str">
        <f>IF(COUNTA(Ingreso_NACIONAL!C14:F14)=4,CONCATENATE(Ingreso_NACIONAL!C14," ",Ingreso_NACIONAL!D14)," ")</f>
        <v xml:space="preserve"> </v>
      </c>
      <c r="C14" s="2" t="str">
        <f>IF(COUNTA(Ingreso_NACIONAL!C14:F14)=4,CONCATENATE(MID(Ingreso_NACIONAL!E14,1,1),".",MID(Ingreso_NACIONAL!E14,2,3),".",MID(Ingreso_NACIONAL!E14,5,3),"-",RIGHT(Ingreso_NACIONAL!E14,1))," ")</f>
        <v xml:space="preserve"> 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66" customFormat="1" ht="24" customHeight="1" x14ac:dyDescent="0.25">
      <c r="A15" s="4" t="str">
        <f>IF(Ingreso_NACIONAL!B15&gt;0,Ingreso_NACIONAL!B15,"")</f>
        <v/>
      </c>
      <c r="B15" s="54" t="str">
        <f>IF(COUNTA(Ingreso_NACIONAL!C15:F15)=4,CONCATENATE(Ingreso_NACIONAL!C15," ",Ingreso_NACIONAL!D15)," ")</f>
        <v xml:space="preserve"> </v>
      </c>
      <c r="C15" s="2" t="str">
        <f>IF(COUNTA(Ingreso_NACIONAL!C15:F15)=4,CONCATENATE(MID(Ingreso_NACIONAL!E15,1,1),".",MID(Ingreso_NACIONAL!E15,2,3),".",MID(Ingreso_NACIONAL!E15,5,3),"-",RIGHT(Ingreso_NACIONAL!E15,1))," ")</f>
        <v xml:space="preserve"> 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s="66" customFormat="1" ht="24" customHeight="1" x14ac:dyDescent="0.25">
      <c r="A16" s="4" t="str">
        <f>IF(Ingreso_NACIONAL!B16&gt;0,Ingreso_NACIONAL!B16,"")</f>
        <v/>
      </c>
      <c r="B16" s="54" t="str">
        <f>IF(COUNTA(Ingreso_NACIONAL!C16:F16)=4,CONCATENATE(Ingreso_NACIONAL!C16," ",Ingreso_NACIONAL!D16)," ")</f>
        <v xml:space="preserve"> </v>
      </c>
      <c r="C16" s="2" t="str">
        <f>IF(COUNTA(Ingreso_NACIONAL!C16:F16)=4,CONCATENATE(MID(Ingreso_NACIONAL!E16,1,1),".",MID(Ingreso_NACIONAL!E16,2,3),".",MID(Ingreso_NACIONAL!E16,5,3),"-",RIGHT(Ingreso_NACIONAL!E16,1))," ")</f>
        <v xml:space="preserve"> 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s="66" customFormat="1" ht="24" customHeight="1" x14ac:dyDescent="0.25">
      <c r="A17" s="4" t="str">
        <f>IF(Ingreso_NACIONAL!B17&gt;0,Ingreso_NACIONAL!B17,"")</f>
        <v/>
      </c>
      <c r="B17" s="54" t="str">
        <f>IF(COUNTA(Ingreso_NACIONAL!C17:F17)=4,CONCATENATE(Ingreso_NACIONAL!C17," ",Ingreso_NACIONAL!D17)," ")</f>
        <v xml:space="preserve"> </v>
      </c>
      <c r="C17" s="2" t="str">
        <f>IF(COUNTA(Ingreso_NACIONAL!C17:F17)=4,CONCATENATE(MID(Ingreso_NACIONAL!E17,1,1),".",MID(Ingreso_NACIONAL!E17,2,3),".",MID(Ingreso_NACIONAL!E17,5,3),"-",RIGHT(Ingreso_NACIONAL!E17,1))," ")</f>
        <v xml:space="preserve"> 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4" customHeight="1" x14ac:dyDescent="0.25">
      <c r="A18" s="4" t="str">
        <f>IF(Ingreso_NACIONAL!B18&gt;0,Ingreso_NACIONAL!B18,"")</f>
        <v/>
      </c>
      <c r="B18" s="54" t="str">
        <f>IF(COUNTA(Ingreso_NACIONAL!C18:F18)=4,CONCATENATE(Ingreso_NACIONAL!C18," ",Ingreso_NACIONAL!D18)," ")</f>
        <v xml:space="preserve"> </v>
      </c>
      <c r="C18" s="2" t="str">
        <f>IF(COUNTA(Ingreso_NACIONAL!C18:F18)=4,CONCATENATE(MID(Ingreso_NACIONAL!E18,1,1),".",MID(Ingreso_NACIONAL!E18,2,3),".",MID(Ingreso_NACIONAL!E18,5,3),"-",RIGHT(Ingreso_NACIONAL!E18,1))," ")</f>
        <v xml:space="preserve"> 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" customHeight="1" x14ac:dyDescent="0.25">
      <c r="A19" s="4" t="str">
        <f>IF(Ingreso_NACIONAL!B19&gt;0,Ingreso_NACIONAL!B19,"")</f>
        <v/>
      </c>
      <c r="B19" s="54" t="str">
        <f>IF(COUNTA(Ingreso_NACIONAL!C19:F19)=4,CONCATENATE(Ingreso_NACIONAL!C19," ",Ingreso_NACIONAL!D19)," ")</f>
        <v xml:space="preserve"> </v>
      </c>
      <c r="C19" s="2" t="str">
        <f>IF(COUNTA(Ingreso_NACIONAL!C19:F19)=4,CONCATENATE(MID(Ingreso_NACIONAL!E19,1,1),".",MID(Ingreso_NACIONAL!E19,2,3),".",MID(Ingreso_NACIONAL!E19,5,3),"-",RIGHT(Ingreso_NACIONAL!E19,1))," ")</f>
        <v xml:space="preserve"> 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" customHeight="1" x14ac:dyDescent="0.25">
      <c r="A20" s="4" t="str">
        <f>IF(Ingreso_NACIONAL!B20&gt;0,Ingreso_NACIONAL!B20,"")</f>
        <v/>
      </c>
      <c r="B20" s="54" t="str">
        <f>IF(COUNTA(Ingreso_NACIONAL!C20:F20)=4,CONCATENATE(Ingreso_NACIONAL!C20," ",Ingreso_NACIONAL!D20)," ")</f>
        <v xml:space="preserve"> </v>
      </c>
      <c r="C20" s="2" t="str">
        <f>IF(COUNTA(Ingreso_NACIONAL!C20:F20)=4,CONCATENATE(MID(Ingreso_NACIONAL!E20,1,1),".",MID(Ingreso_NACIONAL!E20,2,3),".",MID(Ingreso_NACIONAL!E20,5,3),"-",RIGHT(Ingreso_NACIONAL!E20,1))," ")</f>
        <v xml:space="preserve"> 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" customHeight="1" x14ac:dyDescent="0.25">
      <c r="A21" s="4" t="str">
        <f>IF(Ingreso_NACIONAL!B21&gt;0,Ingreso_NACIONAL!B21,"")</f>
        <v/>
      </c>
      <c r="B21" s="54" t="str">
        <f>IF(COUNTA(Ingreso_NACIONAL!C21:F21)=4,CONCATENATE(Ingreso_NACIONAL!C21," ",Ingreso_NACIONAL!D21)," ")</f>
        <v xml:space="preserve"> </v>
      </c>
      <c r="C21" s="2" t="str">
        <f>IF(COUNTA(Ingreso_NACIONAL!C21:F21)=4,CONCATENATE(MID(Ingreso_NACIONAL!E21,1,1),".",MID(Ingreso_NACIONAL!E21,2,3),".",MID(Ingreso_NACIONAL!E21,5,3),"-",RIGHT(Ingreso_NACIONAL!E21,1))," ")</f>
        <v xml:space="preserve"> 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" customHeight="1" x14ac:dyDescent="0.25">
      <c r="A22" s="4" t="str">
        <f>IF(Ingreso_NACIONAL!B22&gt;0,Ingreso_NACIONAL!B22,"")</f>
        <v/>
      </c>
      <c r="B22" s="54" t="str">
        <f>IF(COUNTA(Ingreso_NACIONAL!C22:F22)=4,CONCATENATE(Ingreso_NACIONAL!C22," ",Ingreso_NACIONAL!D22)," ")</f>
        <v xml:space="preserve"> </v>
      </c>
      <c r="C22" s="2" t="str">
        <f>IF(COUNTA(Ingreso_NACIONAL!C22:F22)=4,CONCATENATE(MID(Ingreso_NACIONAL!E22,1,1),".",MID(Ingreso_NACIONAL!E22,2,3),".",MID(Ingreso_NACIONAL!E22,5,3),"-",RIGHT(Ingreso_NACIONAL!E22,1))," ")</f>
        <v xml:space="preserve"> 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" customHeight="1" x14ac:dyDescent="0.25">
      <c r="A23" s="4" t="str">
        <f>IF(Ingreso_NACIONAL!B23&gt;0,Ingreso_NACIONAL!B23,"")</f>
        <v/>
      </c>
      <c r="B23" s="54" t="str">
        <f>IF(COUNTA(Ingreso_NACIONAL!C23:F23)=4,CONCATENATE(Ingreso_NACIONAL!C23," ",Ingreso_NACIONAL!D23)," ")</f>
        <v xml:space="preserve"> </v>
      </c>
      <c r="C23" s="2" t="str">
        <f>IF(COUNTA(Ingreso_NACIONAL!C23:F23)=4,CONCATENATE(MID(Ingreso_NACIONAL!E23,1,1),".",MID(Ingreso_NACIONAL!E23,2,3),".",MID(Ingreso_NACIONAL!E23,5,3),"-",RIGHT(Ingreso_NACIONAL!E23,1))," ")</f>
        <v xml:space="preserve"> 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" customHeight="1" x14ac:dyDescent="0.25">
      <c r="A24" s="4" t="str">
        <f>IF(Ingreso_NACIONAL!B24&gt;0,Ingreso_NACIONAL!B24,"")</f>
        <v/>
      </c>
      <c r="B24" s="54" t="str">
        <f>IF(COUNTA(Ingreso_NACIONAL!C24:F24)=4,CONCATENATE(Ingreso_NACIONAL!C24," ",Ingreso_NACIONAL!D24)," ")</f>
        <v xml:space="preserve"> </v>
      </c>
      <c r="C24" s="2" t="str">
        <f>IF(COUNTA(Ingreso_NACIONAL!C24:F24)=4,CONCATENATE(MID(Ingreso_NACIONAL!E24,1,1),".",MID(Ingreso_NACIONAL!E24,2,3),".",MID(Ingreso_NACIONAL!E24,5,3),"-",RIGHT(Ingreso_NACIONAL!E24,1))," ")</f>
        <v xml:space="preserve"> 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" customHeight="1" x14ac:dyDescent="0.25">
      <c r="A25" s="4" t="str">
        <f>IF(Ingreso_NACIONAL!B25&gt;0,Ingreso_NACIONAL!B25,"")</f>
        <v/>
      </c>
      <c r="B25" s="54" t="str">
        <f>IF(COUNTA(Ingreso_NACIONAL!C25:F25)=4,CONCATENATE(Ingreso_NACIONAL!C25," ",Ingreso_NACIONAL!D25)," ")</f>
        <v xml:space="preserve"> </v>
      </c>
      <c r="C25" s="2" t="str">
        <f>IF(COUNTA(Ingreso_NACIONAL!C25:F25)=4,CONCATENATE(MID(Ingreso_NACIONAL!E25,1,1),".",MID(Ingreso_NACIONAL!E25,2,3),".",MID(Ingreso_NACIONAL!E25,5,3),"-",RIGHT(Ingreso_NACIONAL!E25,1))," ")</f>
        <v xml:space="preserve"> 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" customHeight="1" x14ac:dyDescent="0.25">
      <c r="A26" s="4" t="str">
        <f>IF(Ingreso_NACIONAL!B26&gt;0,Ingreso_NACIONAL!B26,"")</f>
        <v/>
      </c>
      <c r="B26" s="54" t="str">
        <f>IF(COUNTA(Ingreso_NACIONAL!C26:F26)=4,CONCATENATE(Ingreso_NACIONAL!C26," ",Ingreso_NACIONAL!D26)," ")</f>
        <v xml:space="preserve"> </v>
      </c>
      <c r="C26" s="2" t="str">
        <f>IF(COUNTA(Ingreso_NACIONAL!C26:F26)=4,CONCATENATE(MID(Ingreso_NACIONAL!E26,1,1),".",MID(Ingreso_NACIONAL!E26,2,3),".",MID(Ingreso_NACIONAL!E26,5,3),"-",RIGHT(Ingreso_NACIONAL!E26,1))," ")</f>
        <v xml:space="preserve"> 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" customHeight="1" x14ac:dyDescent="0.25">
      <c r="A27" s="4" t="str">
        <f>IF(Ingreso_NACIONAL!B27&gt;0,Ingreso_NACIONAL!B27,"")</f>
        <v/>
      </c>
      <c r="B27" s="54" t="str">
        <f>IF(COUNTA(Ingreso_NACIONAL!C27:F27)=4,CONCATENATE(Ingreso_NACIONAL!C27," ",Ingreso_NACIONAL!D27)," ")</f>
        <v xml:space="preserve"> </v>
      </c>
      <c r="C27" s="2" t="str">
        <f>IF(COUNTA(Ingreso_NACIONAL!C27:F27)=4,CONCATENATE(MID(Ingreso_NACIONAL!E27,1,1),".",MID(Ingreso_NACIONAL!E27,2,3),".",MID(Ingreso_NACIONAL!E27,5,3),"-",RIGHT(Ingreso_NACIONAL!E27,1))," ")</f>
        <v xml:space="preserve"> 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" customHeight="1" x14ac:dyDescent="0.25">
      <c r="A28" s="4" t="str">
        <f>IF(Ingreso_NACIONAL!B28&gt;0,Ingreso_NACIONAL!B28,"")</f>
        <v/>
      </c>
      <c r="B28" s="54" t="str">
        <f>IF(COUNTA(Ingreso_NACIONAL!C28:F28)=4,CONCATENATE(Ingreso_NACIONAL!C28," ",Ingreso_NACIONAL!D28)," ")</f>
        <v xml:space="preserve"> </v>
      </c>
      <c r="C28" s="2" t="str">
        <f>IF(COUNTA(Ingreso_NACIONAL!C28:F28)=4,CONCATENATE(MID(Ingreso_NACIONAL!E28,1,1),".",MID(Ingreso_NACIONAL!E28,2,3),".",MID(Ingreso_NACIONAL!E28,5,3),"-",RIGHT(Ingreso_NACIONAL!E28,1))," ")</f>
        <v xml:space="preserve"> 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4" customHeight="1" x14ac:dyDescent="0.25">
      <c r="A29" s="4" t="str">
        <f>IF(Ingreso_NACIONAL!B29&gt;0,Ingreso_NACIONAL!B29,"")</f>
        <v/>
      </c>
      <c r="B29" s="54" t="str">
        <f>IF(COUNTA(Ingreso_NACIONAL!C29:F29)=4,CONCATENATE(Ingreso_NACIONAL!C29," ",Ingreso_NACIONAL!D29)," ")</f>
        <v xml:space="preserve"> </v>
      </c>
      <c r="C29" s="2" t="str">
        <f>IF(COUNTA(Ingreso_NACIONAL!C29:F29)=4,CONCATENATE(MID(Ingreso_NACIONAL!E29,1,1),".",MID(Ingreso_NACIONAL!E29,2,3),".",MID(Ingreso_NACIONAL!E29,5,3),"-",RIGHT(Ingreso_NACIONAL!E29,1))," ")</f>
        <v xml:space="preserve"> 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" customHeight="1" x14ac:dyDescent="0.25">
      <c r="A30" s="4" t="str">
        <f>IF(Ingreso_NACIONAL!B30&gt;0,Ingreso_NACIONAL!B30,"")</f>
        <v/>
      </c>
      <c r="B30" s="54" t="str">
        <f>IF(COUNTA(Ingreso_NACIONAL!C30:F30)=4,CONCATENATE(Ingreso_NACIONAL!C30," ",Ingreso_NACIONAL!D30)," ")</f>
        <v xml:space="preserve"> </v>
      </c>
      <c r="C30" s="2" t="str">
        <f>IF(COUNTA(Ingreso_NACIONAL!C30:F30)=4,CONCATENATE(MID(Ingreso_NACIONAL!E30,1,1),".",MID(Ingreso_NACIONAL!E30,2,3),".",MID(Ingreso_NACIONAL!E30,5,3),"-",RIGHT(Ingreso_NACIONAL!E30,1))," ")</f>
        <v xml:space="preserve"> 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4" customHeight="1" x14ac:dyDescent="0.25">
      <c r="A31" s="4" t="str">
        <f>IF(Ingreso_NACIONAL!B31&gt;0,Ingreso_NACIONAL!B31,"")</f>
        <v/>
      </c>
      <c r="B31" s="54" t="str">
        <f>IF(COUNTA(Ingreso_NACIONAL!C31:F31)=4,CONCATENATE(Ingreso_NACIONAL!C31," ",Ingreso_NACIONAL!D31)," ")</f>
        <v xml:space="preserve"> </v>
      </c>
      <c r="C31" s="2" t="str">
        <f>IF(COUNTA(Ingreso_NACIONAL!C31:F31)=4,CONCATENATE(MID(Ingreso_NACIONAL!E31,1,1),".",MID(Ingreso_NACIONAL!E31,2,3),".",MID(Ingreso_NACIONAL!E31,5,3),"-",RIGHT(Ingreso_NACIONAL!E31,1))," ")</f>
        <v xml:space="preserve"> 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4" customHeight="1" x14ac:dyDescent="0.25">
      <c r="A32" s="4" t="str">
        <f>IF(Ingreso_NACIONAL!B32&gt;0,Ingreso_NACIONAL!B32,"")</f>
        <v/>
      </c>
      <c r="B32" s="54" t="str">
        <f>IF(COUNTA(Ingreso_NACIONAL!C32:F32)=4,CONCATENATE(Ingreso_NACIONAL!C32," ",Ingreso_NACIONAL!D32)," ")</f>
        <v xml:space="preserve"> </v>
      </c>
      <c r="C32" s="2" t="str">
        <f>IF(COUNTA(Ingreso_NACIONAL!C32:F32)=4,CONCATENATE(MID(Ingreso_NACIONAL!E32,1,1),".",MID(Ingreso_NACIONAL!E32,2,3),".",MID(Ingreso_NACIONAL!E32,5,3),"-",RIGHT(Ingreso_NACIONAL!E32,1))," ")</f>
        <v xml:space="preserve"> 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4" customHeight="1" x14ac:dyDescent="0.25">
      <c r="A33" s="4" t="str">
        <f>IF(Ingreso_NACIONAL!B33&gt;0,Ingreso_NACIONAL!B33,"")</f>
        <v/>
      </c>
      <c r="B33" s="54" t="str">
        <f>IF(COUNTA(Ingreso_NACIONAL!C33:F33)=4,CONCATENATE(Ingreso_NACIONAL!C33," ",Ingreso_NACIONAL!D33)," ")</f>
        <v xml:space="preserve"> </v>
      </c>
      <c r="C33" s="2" t="str">
        <f>IF(COUNTA(Ingreso_NACIONAL!C33:F33)=4,CONCATENATE(MID(Ingreso_NACIONAL!E33,1,1),".",MID(Ingreso_NACIONAL!E33,2,3),".",MID(Ingreso_NACIONAL!E33,5,3),"-",RIGHT(Ingreso_NACIONAL!E33,1))," ")</f>
        <v xml:space="preserve"> 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4" customHeight="1" x14ac:dyDescent="0.25">
      <c r="A34" s="4" t="str">
        <f>IF(Ingreso_NACIONAL!B34&gt;0,Ingreso_NACIONAL!B34,"")</f>
        <v/>
      </c>
      <c r="B34" s="54" t="str">
        <f>IF(COUNTA(Ingreso_NACIONAL!C34:F34)=4,CONCATENATE(Ingreso_NACIONAL!C34," ",Ingreso_NACIONAL!D34)," ")</f>
        <v xml:space="preserve"> </v>
      </c>
      <c r="C34" s="2" t="str">
        <f>IF(COUNTA(Ingreso_NACIONAL!C34:F34)=4,CONCATENATE(MID(Ingreso_NACIONAL!E34,1,1),".",MID(Ingreso_NACIONAL!E34,2,3),".",MID(Ingreso_NACIONAL!E34,5,3),"-",RIGHT(Ingreso_NACIONAL!E34,1))," ")</f>
        <v xml:space="preserve"> 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4" customHeight="1" x14ac:dyDescent="0.25">
      <c r="A35" s="4" t="str">
        <f>IF(Ingreso_NACIONAL!B35&gt;0,Ingreso_NACIONAL!B35,"")</f>
        <v/>
      </c>
      <c r="B35" s="54" t="str">
        <f>IF(COUNTA(Ingreso_NACIONAL!C35:F35)=4,CONCATENATE(Ingreso_NACIONAL!C35," ",Ingreso_NACIONAL!D35)," ")</f>
        <v xml:space="preserve"> </v>
      </c>
      <c r="C35" s="2" t="str">
        <f>IF(COUNTA(Ingreso_NACIONAL!C35:F35)=4,CONCATENATE(MID(Ingreso_NACIONAL!E35,1,1),".",MID(Ingreso_NACIONAL!E35,2,3),".",MID(Ingreso_NACIONAL!E35,5,3),"-",RIGHT(Ingreso_NACIONAL!E35,1))," ")</f>
        <v xml:space="preserve"> 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4" customHeight="1" x14ac:dyDescent="0.25">
      <c r="A36" s="4" t="str">
        <f>IF(Ingreso_NACIONAL!B36&gt;0,Ingreso_NACIONAL!B36,"")</f>
        <v/>
      </c>
      <c r="B36" s="54" t="str">
        <f>IF(COUNTA(Ingreso_NACIONAL!C36:F36)=4,CONCATENATE(Ingreso_NACIONAL!C36," ",Ingreso_NACIONAL!D36)," ")</f>
        <v xml:space="preserve"> </v>
      </c>
      <c r="C36" s="2" t="str">
        <f>IF(COUNTA(Ingreso_NACIONAL!C36:F36)=4,CONCATENATE(MID(Ingreso_NACIONAL!E36,1,1),".",MID(Ingreso_NACIONAL!E36,2,3),".",MID(Ingreso_NACIONAL!E36,5,3),"-",RIGHT(Ingreso_NACIONAL!E36,1))," ")</f>
        <v xml:space="preserve"> 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4" customHeight="1" x14ac:dyDescent="0.25">
      <c r="A37" s="4" t="str">
        <f>IF(Ingreso_NACIONAL!B37&gt;0,Ingreso_NACIONAL!B37,"")</f>
        <v/>
      </c>
      <c r="B37" s="54" t="str">
        <f>IF(COUNTA(Ingreso_NACIONAL!C37:F37)=4,CONCATENATE(Ingreso_NACIONAL!C37," ",Ingreso_NACIONAL!D37)," ")</f>
        <v xml:space="preserve"> </v>
      </c>
      <c r="C37" s="2" t="str">
        <f>IF(COUNTA(Ingreso_NACIONAL!C37:F37)=4,CONCATENATE(MID(Ingreso_NACIONAL!E37,1,1),".",MID(Ingreso_NACIONAL!E37,2,3),".",MID(Ingreso_NACIONAL!E37,5,3),"-",RIGHT(Ingreso_NACIONAL!E37,1))," ")</f>
        <v xml:space="preserve"> 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4" customHeight="1" x14ac:dyDescent="0.25">
      <c r="A38" s="4" t="str">
        <f>IF(Ingreso_NACIONAL!B38&gt;0,Ingreso_NACIONAL!B38,"")</f>
        <v/>
      </c>
      <c r="B38" s="54" t="str">
        <f>IF(COUNTA(Ingreso_NACIONAL!C38:F38)=4,CONCATENATE(Ingreso_NACIONAL!C38," ",Ingreso_NACIONAL!D38)," ")</f>
        <v xml:space="preserve"> </v>
      </c>
      <c r="C38" s="2" t="str">
        <f>IF(COUNTA(Ingreso_NACIONAL!C38:F38)=4,CONCATENATE(MID(Ingreso_NACIONAL!E38,1,1),".",MID(Ingreso_NACIONAL!E38,2,3),".",MID(Ingreso_NACIONAL!E38,5,3),"-",RIGHT(Ingreso_NACIONAL!E38,1))," ")</f>
        <v xml:space="preserve"> 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" customHeight="1" x14ac:dyDescent="0.25">
      <c r="A39" s="4" t="str">
        <f>IF(Ingreso_NACIONAL!B39&gt;0,Ingreso_NACIONAL!B39,"")</f>
        <v/>
      </c>
      <c r="B39" s="54" t="str">
        <f>IF(COUNTA(Ingreso_NACIONAL!C39:F39)=4,CONCATENATE(Ingreso_NACIONAL!C39," ",Ingreso_NACIONAL!D39)," ")</f>
        <v xml:space="preserve"> </v>
      </c>
      <c r="C39" s="2" t="str">
        <f>IF(COUNTA(Ingreso_NACIONAL!C39:F39)=4,CONCATENATE(MID(Ingreso_NACIONAL!E39,1,1),".",MID(Ingreso_NACIONAL!E39,2,3),".",MID(Ingreso_NACIONAL!E39,5,3),"-",RIGHT(Ingreso_NACIONAL!E39,1))," ")</f>
        <v xml:space="preserve"> 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4" customHeight="1" x14ac:dyDescent="0.25">
      <c r="A40" s="4" t="str">
        <f>IF(Ingreso_NACIONAL!B40&gt;0,Ingreso_NACIONAL!B40,"")</f>
        <v/>
      </c>
      <c r="B40" s="54" t="str">
        <f>IF(COUNTA(Ingreso_NACIONAL!C40:F40)=4,CONCATENATE(Ingreso_NACIONAL!C40," ",Ingreso_NACIONAL!D40)," ")</f>
        <v xml:space="preserve"> </v>
      </c>
      <c r="C40" s="2" t="str">
        <f>IF(COUNTA(Ingreso_NACIONAL!C40:F40)=4,CONCATENATE(MID(Ingreso_NACIONAL!E40,1,1),".",MID(Ingreso_NACIONAL!E40,2,3),".",MID(Ingreso_NACIONAL!E40,5,3),"-",RIGHT(Ingreso_NACIONAL!E40,1))," ")</f>
        <v xml:space="preserve"> 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4" customHeight="1" x14ac:dyDescent="0.25">
      <c r="A41" s="4" t="str">
        <f>IF(Ingreso_NACIONAL!B41&gt;0,Ingreso_NACIONAL!B41,"")</f>
        <v/>
      </c>
      <c r="B41" s="54" t="str">
        <f>IF(COUNTA(Ingreso_NACIONAL!C41:F41)=4,CONCATENATE(Ingreso_NACIONAL!C41," ",Ingreso_NACIONAL!D41)," ")</f>
        <v xml:space="preserve"> </v>
      </c>
      <c r="C41" s="2" t="str">
        <f>IF(COUNTA(Ingreso_NACIONAL!C41:F41)=4,CONCATENATE(MID(Ingreso_NACIONAL!E41,1,1),".",MID(Ingreso_NACIONAL!E41,2,3),".",MID(Ingreso_NACIONAL!E41,5,3),"-",RIGHT(Ingreso_NACIONAL!E41,1))," ")</f>
        <v xml:space="preserve"> 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4" customHeight="1" x14ac:dyDescent="0.25">
      <c r="A42" s="4" t="str">
        <f>IF(Ingreso_NACIONAL!B42&gt;0,Ingreso_NACIONAL!B42,"")</f>
        <v/>
      </c>
      <c r="B42" s="54" t="str">
        <f>IF(COUNTA(Ingreso_NACIONAL!C42:F42)=4,CONCATENATE(Ingreso_NACIONAL!C42," ",Ingreso_NACIONAL!D42)," ")</f>
        <v xml:space="preserve"> </v>
      </c>
      <c r="C42" s="2" t="str">
        <f>IF(COUNTA(Ingreso_NACIONAL!C42:F42)=4,CONCATENATE(MID(Ingreso_NACIONAL!E42,1,1),".",MID(Ingreso_NACIONAL!E42,2,3),".",MID(Ingreso_NACIONAL!E42,5,3),"-",RIGHT(Ingreso_NACIONAL!E42,1))," ")</f>
        <v xml:space="preserve"> 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" customHeight="1" x14ac:dyDescent="0.25">
      <c r="A43" s="4" t="str">
        <f>IF(Ingreso_NACIONAL!B43&gt;0,Ingreso_NACIONAL!B43,"")</f>
        <v/>
      </c>
      <c r="B43" s="54" t="str">
        <f>IF(COUNTA(Ingreso_NACIONAL!C43:F43)=4,CONCATENATE(Ingreso_NACIONAL!C43," ",Ingreso_NACIONAL!D43)," ")</f>
        <v xml:space="preserve"> </v>
      </c>
      <c r="C43" s="2" t="str">
        <f>IF(COUNTA(Ingreso_NACIONAL!C43:F43)=4,CONCATENATE(MID(Ingreso_NACIONAL!E43,1,1),".",MID(Ingreso_NACIONAL!E43,2,3),".",MID(Ingreso_NACIONAL!E43,5,3),"-",RIGHT(Ingreso_NACIONAL!E43,1))," ")</f>
        <v xml:space="preserve"> 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4" customHeight="1" x14ac:dyDescent="0.25">
      <c r="A44" s="4" t="str">
        <f>IF(Ingreso_NACIONAL!B44&gt;0,Ingreso_NACIONAL!B44,"")</f>
        <v/>
      </c>
      <c r="B44" s="54" t="str">
        <f>IF(COUNTA(Ingreso_NACIONAL!C44:F44)=4,CONCATENATE(Ingreso_NACIONAL!C44," ",Ingreso_NACIONAL!D44)," ")</f>
        <v xml:space="preserve"> </v>
      </c>
      <c r="C44" s="2" t="str">
        <f>IF(COUNTA(Ingreso_NACIONAL!C44:F44)=4,CONCATENATE(MID(Ingreso_NACIONAL!E44,1,1),".",MID(Ingreso_NACIONAL!E44,2,3),".",MID(Ingreso_NACIONAL!E44,5,3),"-",RIGHT(Ingreso_NACIONAL!E44,1))," ")</f>
        <v xml:space="preserve"> 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4" customHeight="1" x14ac:dyDescent="0.25">
      <c r="A45" s="4" t="str">
        <f>IF(Ingreso_NACIONAL!B45&gt;0,Ingreso_NACIONAL!B45,"")</f>
        <v/>
      </c>
      <c r="B45" s="54" t="str">
        <f>IF(COUNTA(Ingreso_NACIONAL!C45:F45)=4,CONCATENATE(Ingreso_NACIONAL!C45," ",Ingreso_NACIONAL!D45)," ")</f>
        <v xml:space="preserve"> </v>
      </c>
      <c r="C45" s="2" t="str">
        <f>IF(COUNTA(Ingreso_NACIONAL!C45:F45)=4,CONCATENATE(MID(Ingreso_NACIONAL!E45,1,1),".",MID(Ingreso_NACIONAL!E45,2,3),".",MID(Ingreso_NACIONAL!E45,5,3),"-",RIGHT(Ingreso_NACIONAL!E45,1))," ")</f>
        <v xml:space="preserve"> 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4" customHeight="1" x14ac:dyDescent="0.25">
      <c r="A46" s="4" t="str">
        <f>IF(Ingreso_NACIONAL!B46&gt;0,Ingreso_NACIONAL!B46,"")</f>
        <v/>
      </c>
      <c r="B46" s="54" t="str">
        <f>IF(COUNTA(Ingreso_NACIONAL!C46:F46)=4,CONCATENATE(Ingreso_NACIONAL!C46," ",Ingreso_NACIONAL!D46)," ")</f>
        <v xml:space="preserve"> </v>
      </c>
      <c r="C46" s="2" t="str">
        <f>IF(COUNTA(Ingreso_NACIONAL!C46:F46)=4,CONCATENATE(MID(Ingreso_NACIONAL!E46,1,1),".",MID(Ingreso_NACIONAL!E46,2,3),".",MID(Ingreso_NACIONAL!E46,5,3),"-",RIGHT(Ingreso_NACIONAL!E46,1))," ")</f>
        <v xml:space="preserve"> 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4" customHeight="1" x14ac:dyDescent="0.25">
      <c r="A47" s="4" t="str">
        <f>IF(Ingreso_NACIONAL!B47&gt;0,Ingreso_NACIONAL!B47,"")</f>
        <v/>
      </c>
      <c r="B47" s="54" t="str">
        <f>IF(COUNTA(Ingreso_NACIONAL!C47:F47)=4,CONCATENATE(Ingreso_NACIONAL!C47," ",Ingreso_NACIONAL!D47)," ")</f>
        <v xml:space="preserve"> </v>
      </c>
      <c r="C47" s="2" t="str">
        <f>IF(COUNTA(Ingreso_NACIONAL!C47:F47)=4,CONCATENATE(MID(Ingreso_NACIONAL!E47,1,1),".",MID(Ingreso_NACIONAL!E47,2,3),".",MID(Ingreso_NACIONAL!E47,5,3),"-",RIGHT(Ingreso_NACIONAL!E47,1))," ")</f>
        <v xml:space="preserve"> 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4" customHeight="1" x14ac:dyDescent="0.25">
      <c r="A48" s="4" t="str">
        <f>IF(Ingreso_NACIONAL!B48&gt;0,Ingreso_NACIONAL!B48,"")</f>
        <v/>
      </c>
      <c r="B48" s="54" t="str">
        <f>IF(COUNTA(Ingreso_NACIONAL!C48:F48)=4,CONCATENATE(Ingreso_NACIONAL!C48," ",Ingreso_NACIONAL!D48)," ")</f>
        <v xml:space="preserve"> </v>
      </c>
      <c r="C48" s="2" t="str">
        <f>IF(COUNTA(Ingreso_NACIONAL!C48:F48)=4,CONCATENATE(MID(Ingreso_NACIONAL!E48,1,1),".",MID(Ingreso_NACIONAL!E48,2,3),".",MID(Ingreso_NACIONAL!E48,5,3),"-",RIGHT(Ingreso_NACIONAL!E48,1))," ")</f>
        <v xml:space="preserve"> 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4" customHeight="1" x14ac:dyDescent="0.25">
      <c r="A49" s="4" t="str">
        <f>IF(Ingreso_NACIONAL!B49&gt;0,Ingreso_NACIONAL!B49,"")</f>
        <v/>
      </c>
      <c r="B49" s="54" t="str">
        <f>IF(COUNTA(Ingreso_NACIONAL!C49:F49)=4,CONCATENATE(Ingreso_NACIONAL!C49," ",Ingreso_NACIONAL!D49)," ")</f>
        <v xml:space="preserve"> </v>
      </c>
      <c r="C49" s="2" t="str">
        <f>IF(COUNTA(Ingreso_NACIONAL!C49:F49)=4,CONCATENATE(MID(Ingreso_NACIONAL!E49,1,1),".",MID(Ingreso_NACIONAL!E49,2,3),".",MID(Ingreso_NACIONAL!E49,5,3),"-",RIGHT(Ingreso_NACIONAL!E49,1))," ")</f>
        <v xml:space="preserve"> 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4" customHeight="1" x14ac:dyDescent="0.25">
      <c r="A50" s="4" t="str">
        <f>IF(Ingreso_NACIONAL!B50&gt;0,Ingreso_NACIONAL!B50,"")</f>
        <v/>
      </c>
      <c r="B50" s="54" t="str">
        <f>IF(COUNTA(Ingreso_NACIONAL!C50:F50)=4,CONCATENATE(Ingreso_NACIONAL!C50," ",Ingreso_NACIONAL!D50)," ")</f>
        <v xml:space="preserve"> </v>
      </c>
      <c r="C50" s="2" t="str">
        <f>IF(COUNTA(Ingreso_NACIONAL!C50:F50)=4,CONCATENATE(MID(Ingreso_NACIONAL!E50,1,1),".",MID(Ingreso_NACIONAL!E50,2,3),".",MID(Ingreso_NACIONAL!E50,5,3),"-",RIGHT(Ingreso_NACIONAL!E50,1))," ")</f>
        <v xml:space="preserve"> 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4" customHeight="1" x14ac:dyDescent="0.25">
      <c r="A51" s="4" t="str">
        <f>IF(Ingreso_NACIONAL!B51&gt;0,Ingreso_NACIONAL!B51,"")</f>
        <v/>
      </c>
      <c r="B51" s="54" t="str">
        <f>IF(COUNTA(Ingreso_NACIONAL!C51:F51)=4,CONCATENATE(Ingreso_NACIONAL!C51," ",Ingreso_NACIONAL!D51)," ")</f>
        <v xml:space="preserve"> </v>
      </c>
      <c r="C51" s="2" t="str">
        <f>IF(COUNTA(Ingreso_NACIONAL!C51:F51)=4,CONCATENATE(MID(Ingreso_NACIONAL!E51,1,1),".",MID(Ingreso_NACIONAL!E51,2,3),".",MID(Ingreso_NACIONAL!E51,5,3),"-",RIGHT(Ingreso_NACIONAL!E51,1))," ")</f>
        <v xml:space="preserve"> 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4" customHeight="1" x14ac:dyDescent="0.25">
      <c r="A52" s="4" t="str">
        <f>IF(Ingreso_NACIONAL!B52&gt;0,Ingreso_NACIONAL!B52,"")</f>
        <v/>
      </c>
      <c r="B52" s="54" t="str">
        <f>IF(COUNTA(Ingreso_NACIONAL!C52:F52)=4,CONCATENATE(Ingreso_NACIONAL!C52," ",Ingreso_NACIONAL!D52)," ")</f>
        <v xml:space="preserve"> </v>
      </c>
      <c r="C52" s="2" t="str">
        <f>IF(COUNTA(Ingreso_NACIONAL!C52:F52)=4,CONCATENATE(MID(Ingreso_NACIONAL!E52,1,1),".",MID(Ingreso_NACIONAL!E52,2,3),".",MID(Ingreso_NACIONAL!E52,5,3),"-",RIGHT(Ingreso_NACIONAL!E52,1))," ")</f>
        <v xml:space="preserve"> 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4" customHeight="1" x14ac:dyDescent="0.25">
      <c r="A53" s="4" t="str">
        <f>IF(Ingreso_NACIONAL!B53&gt;0,Ingreso_NACIONAL!B53,"")</f>
        <v/>
      </c>
      <c r="B53" s="54" t="str">
        <f>IF(COUNTA(Ingreso_NACIONAL!C53:F53)=4,CONCATENATE(Ingreso_NACIONAL!C53," ",Ingreso_NACIONAL!D53)," ")</f>
        <v xml:space="preserve"> </v>
      </c>
      <c r="C53" s="2" t="str">
        <f>IF(COUNTA(Ingreso_NACIONAL!C53:F53)=4,CONCATENATE(MID(Ingreso_NACIONAL!E53,1,1),".",MID(Ingreso_NACIONAL!E53,2,3),".",MID(Ingreso_NACIONAL!E53,5,3),"-",RIGHT(Ingreso_NACIONAL!E53,1))," ")</f>
        <v xml:space="preserve"> 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4" customHeight="1" x14ac:dyDescent="0.25">
      <c r="A54" s="4" t="str">
        <f>IF(Ingreso_NACIONAL!B54&gt;0,Ingreso_NACIONAL!B54,"")</f>
        <v/>
      </c>
      <c r="B54" s="54" t="str">
        <f>IF(COUNTA(Ingreso_NACIONAL!C54:F54)=4,CONCATENATE(Ingreso_NACIONAL!C54," ",Ingreso_NACIONAL!D54)," ")</f>
        <v xml:space="preserve"> </v>
      </c>
      <c r="C54" s="2" t="str">
        <f>IF(COUNTA(Ingreso_NACIONAL!C54:F54)=4,CONCATENATE(MID(Ingreso_NACIONAL!E54,1,1),".",MID(Ingreso_NACIONAL!E54,2,3),".",MID(Ingreso_NACIONAL!E54,5,3),"-",RIGHT(Ingreso_NACIONAL!E54,1))," ")</f>
        <v xml:space="preserve"> 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4" customHeight="1" x14ac:dyDescent="0.25">
      <c r="A55" s="4" t="str">
        <f>IF(Ingreso_NACIONAL!B55&gt;0,Ingreso_NACIONAL!B55,"")</f>
        <v/>
      </c>
      <c r="B55" s="54" t="str">
        <f>IF(COUNTA(Ingreso_NACIONAL!C55:F55)=4,CONCATENATE(Ingreso_NACIONAL!C55," ",Ingreso_NACIONAL!D55)," ")</f>
        <v xml:space="preserve"> </v>
      </c>
      <c r="C55" s="2" t="str">
        <f>IF(COUNTA(Ingreso_NACIONAL!C55:F55)=4,CONCATENATE(MID(Ingreso_NACIONAL!E55,1,1),".",MID(Ingreso_NACIONAL!E55,2,3),".",MID(Ingreso_NACIONAL!E55,5,3),"-",RIGHT(Ingreso_NACIONAL!E55,1))," ")</f>
        <v xml:space="preserve"> 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4" customHeight="1" x14ac:dyDescent="0.25">
      <c r="A56" s="4" t="str">
        <f>IF(Ingreso_NACIONAL!B56&gt;0,Ingreso_NACIONAL!B56,"")</f>
        <v/>
      </c>
      <c r="B56" s="54" t="str">
        <f>IF(COUNTA(Ingreso_NACIONAL!C56:F56)=4,CONCATENATE(Ingreso_NACIONAL!C56," ",Ingreso_NACIONAL!D56)," ")</f>
        <v xml:space="preserve"> </v>
      </c>
      <c r="C56" s="2" t="str">
        <f>IF(COUNTA(Ingreso_NACIONAL!C56:F56)=4,CONCATENATE(MID(Ingreso_NACIONAL!E56,1,1),".",MID(Ingreso_NACIONAL!E56,2,3),".",MID(Ingreso_NACIONAL!E56,5,3),"-",RIGHT(Ingreso_NACIONAL!E56,1))," ")</f>
        <v xml:space="preserve"> 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4" customHeight="1" x14ac:dyDescent="0.25">
      <c r="A57" s="4" t="str">
        <f>IF(Ingreso_NACIONAL!B57&gt;0,Ingreso_NACIONAL!B57,"")</f>
        <v/>
      </c>
      <c r="B57" s="54" t="str">
        <f>IF(COUNTA(Ingreso_NACIONAL!C57:F57)=4,CONCATENATE(Ingreso_NACIONAL!C57," ",Ingreso_NACIONAL!D57)," ")</f>
        <v xml:space="preserve"> </v>
      </c>
      <c r="C57" s="2" t="str">
        <f>IF(COUNTA(Ingreso_NACIONAL!C57:F57)=4,CONCATENATE(MID(Ingreso_NACIONAL!E57,1,1),".",MID(Ingreso_NACIONAL!E57,2,3),".",MID(Ingreso_NACIONAL!E57,5,3),"-",RIGHT(Ingreso_NACIONAL!E57,1))," ")</f>
        <v xml:space="preserve"> 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4" customHeight="1" x14ac:dyDescent="0.25">
      <c r="A58" s="4" t="str">
        <f>IF(Ingreso_NACIONAL!B58&gt;0,Ingreso_NACIONAL!B58,"")</f>
        <v/>
      </c>
      <c r="B58" s="54" t="str">
        <f>IF(COUNTA(Ingreso_NACIONAL!C58:F58)=4,CONCATENATE(Ingreso_NACIONAL!C58," ",Ingreso_NACIONAL!D58)," ")</f>
        <v xml:space="preserve"> </v>
      </c>
      <c r="C58" s="2" t="str">
        <f>IF(COUNTA(Ingreso_NACIONAL!C58:F58)=4,CONCATENATE(MID(Ingreso_NACIONAL!E58,1,1),".",MID(Ingreso_NACIONAL!E58,2,3),".",MID(Ingreso_NACIONAL!E58,5,3),"-",RIGHT(Ingreso_NACIONAL!E58,1))," ")</f>
        <v xml:space="preserve"> </v>
      </c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4" customHeight="1" x14ac:dyDescent="0.25">
      <c r="A59" s="4" t="str">
        <f>IF(Ingreso_NACIONAL!B59&gt;0,Ingreso_NACIONAL!B59,"")</f>
        <v/>
      </c>
      <c r="B59" s="54" t="str">
        <f>IF(COUNTA(Ingreso_NACIONAL!C59:F59)=4,CONCATENATE(Ingreso_NACIONAL!C59," ",Ingreso_NACIONAL!D59)," ")</f>
        <v xml:space="preserve"> </v>
      </c>
      <c r="C59" s="2" t="str">
        <f>IF(COUNTA(Ingreso_NACIONAL!C59:F59)=4,CONCATENATE(MID(Ingreso_NACIONAL!E59,1,1),".",MID(Ingreso_NACIONAL!E59,2,3),".",MID(Ingreso_NACIONAL!E59,5,3),"-",RIGHT(Ingreso_NACIONAL!E59,1))," ")</f>
        <v xml:space="preserve"> 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4" customHeight="1" x14ac:dyDescent="0.25">
      <c r="A60" s="4" t="str">
        <f>IF(Ingreso_NACIONAL!B60&gt;0,Ingreso_NACIONAL!B60,"")</f>
        <v/>
      </c>
      <c r="B60" s="54" t="str">
        <f>IF(COUNTA(Ingreso_NACIONAL!C60:F60)=4,CONCATENATE(Ingreso_NACIONAL!C60," ",Ingreso_NACIONAL!D60)," ")</f>
        <v xml:space="preserve"> </v>
      </c>
      <c r="C60" s="2" t="str">
        <f>IF(COUNTA(Ingreso_NACIONAL!C60:F60)=4,CONCATENATE(MID(Ingreso_NACIONAL!E60,1,1),".",MID(Ingreso_NACIONAL!E60,2,3),".",MID(Ingreso_NACIONAL!E60,5,3),"-",RIGHT(Ingreso_NACIONAL!E60,1))," ")</f>
        <v xml:space="preserve"> 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4" customHeight="1" x14ac:dyDescent="0.25">
      <c r="A61" s="4" t="str">
        <f>IF(Ingreso_NACIONAL!B61&gt;0,Ingreso_NACIONAL!B61,"")</f>
        <v/>
      </c>
      <c r="B61" s="54" t="str">
        <f>IF(COUNTA(Ingreso_NACIONAL!C61:F61)=4,CONCATENATE(Ingreso_NACIONAL!C61," ",Ingreso_NACIONAL!D61)," ")</f>
        <v xml:space="preserve"> </v>
      </c>
      <c r="C61" s="2" t="str">
        <f>IF(COUNTA(Ingreso_NACIONAL!C61:F61)=4,CONCATENATE(MID(Ingreso_NACIONAL!E61,1,1),".",MID(Ingreso_NACIONAL!E61,2,3),".",MID(Ingreso_NACIONAL!E61,5,3),"-",RIGHT(Ingreso_NACIONAL!E61,1))," ")</f>
        <v xml:space="preserve"> 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4" customHeight="1" x14ac:dyDescent="0.25">
      <c r="A62" s="4" t="str">
        <f>IF(Ingreso_NACIONAL!B62&gt;0,Ingreso_NACIONAL!B62,"")</f>
        <v/>
      </c>
      <c r="B62" s="54" t="str">
        <f>IF(COUNTA(Ingreso_NACIONAL!C62:F62)=4,CONCATENATE(Ingreso_NACIONAL!C62," ",Ingreso_NACIONAL!D62)," ")</f>
        <v xml:space="preserve"> </v>
      </c>
      <c r="C62" s="2" t="str">
        <f>IF(COUNTA(Ingreso_NACIONAL!C62:F62)=4,CONCATENATE(MID(Ingreso_NACIONAL!E62,1,1),".",MID(Ingreso_NACIONAL!E62,2,3),".",MID(Ingreso_NACIONAL!E62,5,3),"-",RIGHT(Ingreso_NACIONAL!E62,1))," ")</f>
        <v xml:space="preserve"> 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4" customHeight="1" x14ac:dyDescent="0.25">
      <c r="A63" s="4" t="str">
        <f>IF(Ingreso_NACIONAL!B63&gt;0,Ingreso_NACIONAL!B63,"")</f>
        <v/>
      </c>
      <c r="B63" s="54" t="str">
        <f>IF(COUNTA(Ingreso_NACIONAL!C63:F63)=4,CONCATENATE(Ingreso_NACIONAL!C63," ",Ingreso_NACIONAL!D63)," ")</f>
        <v xml:space="preserve"> </v>
      </c>
      <c r="C63" s="2" t="str">
        <f>IF(COUNTA(Ingreso_NACIONAL!C63:F63)=4,CONCATENATE(MID(Ingreso_NACIONAL!E63,1,1),".",MID(Ingreso_NACIONAL!E63,2,3),".",MID(Ingreso_NACIONAL!E63,5,3),"-",RIGHT(Ingreso_NACIONAL!E63,1))," ")</f>
        <v xml:space="preserve"> 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4" customHeight="1" x14ac:dyDescent="0.25">
      <c r="A64" s="4" t="str">
        <f>IF(Ingreso_NACIONAL!B64&gt;0,Ingreso_NACIONAL!B64,"")</f>
        <v/>
      </c>
      <c r="B64" s="54" t="str">
        <f>IF(COUNTA(Ingreso_NACIONAL!C64:F64)=4,CONCATENATE(Ingreso_NACIONAL!C64," ",Ingreso_NACIONAL!D64)," ")</f>
        <v xml:space="preserve"> </v>
      </c>
      <c r="C64" s="2" t="str">
        <f>IF(COUNTA(Ingreso_NACIONAL!C64:F64)=4,CONCATENATE(MID(Ingreso_NACIONAL!E64,1,1),".",MID(Ingreso_NACIONAL!E64,2,3),".",MID(Ingreso_NACIONAL!E64,5,3),"-",RIGHT(Ingreso_NACIONAL!E64,1))," ")</f>
        <v xml:space="preserve"> 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4" customHeight="1" x14ac:dyDescent="0.25">
      <c r="A65" s="4" t="str">
        <f>IF(Ingreso_NACIONAL!B65&gt;0,Ingreso_NACIONAL!B65,"")</f>
        <v/>
      </c>
      <c r="B65" s="54" t="str">
        <f>IF(COUNTA(Ingreso_NACIONAL!C65:F65)=4,CONCATENATE(Ingreso_NACIONAL!C65," ",Ingreso_NACIONAL!D65)," ")</f>
        <v xml:space="preserve"> </v>
      </c>
      <c r="C65" s="2" t="str">
        <f>IF(COUNTA(Ingreso_NACIONAL!C65:F65)=4,CONCATENATE(MID(Ingreso_NACIONAL!E65,1,1),".",MID(Ingreso_NACIONAL!E65,2,3),".",MID(Ingreso_NACIONAL!E65,5,3),"-",RIGHT(Ingreso_NACIONAL!E65,1))," ")</f>
        <v xml:space="preserve"> 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4" customHeight="1" x14ac:dyDescent="0.25">
      <c r="A66" s="4" t="str">
        <f>IF(Ingreso_NACIONAL!B66&gt;0,Ingreso_NACIONAL!B66,"")</f>
        <v/>
      </c>
      <c r="B66" s="54" t="str">
        <f>IF(COUNTA(Ingreso_NACIONAL!C66:F66)=4,CONCATENATE(Ingreso_NACIONAL!C66," ",Ingreso_NACIONAL!D66)," ")</f>
        <v xml:space="preserve"> </v>
      </c>
      <c r="C66" s="2" t="str">
        <f>IF(COUNTA(Ingreso_NACIONAL!C66:F66)=4,CONCATENATE(MID(Ingreso_NACIONAL!E66,1,1),".",MID(Ingreso_NACIONAL!E66,2,3),".",MID(Ingreso_NACIONAL!E66,5,3),"-",RIGHT(Ingreso_NACIONAL!E66,1))," ")</f>
        <v xml:space="preserve"> </v>
      </c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4" customHeight="1" x14ac:dyDescent="0.25">
      <c r="A67" s="4" t="str">
        <f>IF(Ingreso_NACIONAL!B67&gt;0,Ingreso_NACIONAL!B67,"")</f>
        <v/>
      </c>
      <c r="B67" s="54" t="str">
        <f>IF(COUNTA(Ingreso_NACIONAL!C67:F67)=4,CONCATENATE(Ingreso_NACIONAL!C67," ",Ingreso_NACIONAL!D67)," ")</f>
        <v xml:space="preserve"> </v>
      </c>
      <c r="C67" s="2" t="str">
        <f>IF(COUNTA(Ingreso_NACIONAL!C67:F67)=4,CONCATENATE(MID(Ingreso_NACIONAL!E67,1,1),".",MID(Ingreso_NACIONAL!E67,2,3),".",MID(Ingreso_NACIONAL!E67,5,3),"-",RIGHT(Ingreso_NACIONAL!E67,1))," ")</f>
        <v xml:space="preserve"> 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4" customHeight="1" x14ac:dyDescent="0.25">
      <c r="A68" s="4" t="str">
        <f>IF(Ingreso_NACIONAL!B68&gt;0,Ingreso_NACIONAL!B68,"")</f>
        <v/>
      </c>
      <c r="B68" s="54" t="str">
        <f>IF(COUNTA(Ingreso_NACIONAL!C68:F68)=4,CONCATENATE(Ingreso_NACIONAL!C68," ",Ingreso_NACIONAL!D68)," ")</f>
        <v xml:space="preserve"> </v>
      </c>
      <c r="C68" s="2" t="str">
        <f>IF(COUNTA(Ingreso_NACIONAL!C68:F68)=4,CONCATENATE(MID(Ingreso_NACIONAL!E68,1,1),".",MID(Ingreso_NACIONAL!E68,2,3),".",MID(Ingreso_NACIONAL!E68,5,3),"-",RIGHT(Ingreso_NACIONAL!E68,1))," ")</f>
        <v xml:space="preserve"> 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4" customHeight="1" x14ac:dyDescent="0.25">
      <c r="A69" s="4" t="str">
        <f>IF(Ingreso_NACIONAL!B69&gt;0,Ingreso_NACIONAL!B69,"")</f>
        <v/>
      </c>
      <c r="B69" s="54" t="str">
        <f>IF(COUNTA(Ingreso_NACIONAL!C69:F69)=4,CONCATENATE(Ingreso_NACIONAL!C69," ",Ingreso_NACIONAL!D69)," ")</f>
        <v xml:space="preserve"> </v>
      </c>
      <c r="C69" s="2" t="str">
        <f>IF(COUNTA(Ingreso_NACIONAL!C69:F69)=4,CONCATENATE(MID(Ingreso_NACIONAL!E69,1,1),".",MID(Ingreso_NACIONAL!E69,2,3),".",MID(Ingreso_NACIONAL!E69,5,3),"-",RIGHT(Ingreso_NACIONAL!E69,1))," ")</f>
        <v xml:space="preserve"> 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4" customHeight="1" x14ac:dyDescent="0.25">
      <c r="A70" s="4" t="str">
        <f>IF(Ingreso_NACIONAL!B70&gt;0,Ingreso_NACIONAL!B70,"")</f>
        <v/>
      </c>
      <c r="B70" s="54" t="str">
        <f>IF(COUNTA(Ingreso_NACIONAL!C70:F70)=4,CONCATENATE(Ingreso_NACIONAL!C70," ",Ingreso_NACIONAL!D70)," ")</f>
        <v xml:space="preserve"> </v>
      </c>
      <c r="C70" s="2" t="str">
        <f>IF(COUNTA(Ingreso_NACIONAL!C70:F70)=4,CONCATENATE(MID(Ingreso_NACIONAL!E70,1,1),".",MID(Ingreso_NACIONAL!E70,2,3),".",MID(Ingreso_NACIONAL!E70,5,3),"-",RIGHT(Ingreso_NACIONAL!E70,1))," ")</f>
        <v xml:space="preserve"> </v>
      </c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4" customHeight="1" x14ac:dyDescent="0.25">
      <c r="A71" s="4" t="str">
        <f>IF(Ingreso_NACIONAL!B71&gt;0,Ingreso_NACIONAL!B71,"")</f>
        <v/>
      </c>
      <c r="B71" s="54" t="str">
        <f>IF(COUNTA(Ingreso_NACIONAL!C71:F71)=4,CONCATENATE(Ingreso_NACIONAL!C71," ",Ingreso_NACIONAL!D71)," ")</f>
        <v xml:space="preserve"> </v>
      </c>
      <c r="C71" s="2" t="str">
        <f>IF(COUNTA(Ingreso_NACIONAL!C71:F71)=4,CONCATENATE(MID(Ingreso_NACIONAL!E71,1,1),".",MID(Ingreso_NACIONAL!E71,2,3),".",MID(Ingreso_NACIONAL!E71,5,3),"-",RIGHT(Ingreso_NACIONAL!E71,1))," ")</f>
        <v xml:space="preserve"> 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4" customHeight="1" x14ac:dyDescent="0.25">
      <c r="A72" s="4" t="str">
        <f>IF(Ingreso_NACIONAL!B72&gt;0,Ingreso_NACIONAL!B72,"")</f>
        <v/>
      </c>
      <c r="B72" s="54" t="str">
        <f>IF(COUNTA(Ingreso_NACIONAL!C72:F72)=4,CONCATENATE(Ingreso_NACIONAL!C72," ",Ingreso_NACIONAL!D72)," ")</f>
        <v xml:space="preserve"> </v>
      </c>
      <c r="C72" s="2" t="str">
        <f>IF(COUNTA(Ingreso_NACIONAL!C72:F72)=4,CONCATENATE(MID(Ingreso_NACIONAL!E72,1,1),".",MID(Ingreso_NACIONAL!E72,2,3),".",MID(Ingreso_NACIONAL!E72,5,3),"-",RIGHT(Ingreso_NACIONAL!E72,1))," ")</f>
        <v xml:space="preserve"> 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4" customHeight="1" x14ac:dyDescent="0.25">
      <c r="A73" s="4" t="str">
        <f>IF(Ingreso_NACIONAL!B73&gt;0,Ingreso_NACIONAL!B73,"")</f>
        <v/>
      </c>
      <c r="B73" s="54" t="str">
        <f>IF(COUNTA(Ingreso_NACIONAL!C73:F73)=4,CONCATENATE(Ingreso_NACIONAL!C73," ",Ingreso_NACIONAL!D73)," ")</f>
        <v xml:space="preserve"> </v>
      </c>
      <c r="C73" s="2" t="str">
        <f>IF(COUNTA(Ingreso_NACIONAL!C73:F73)=4,CONCATENATE(MID(Ingreso_NACIONAL!E73,1,1),".",MID(Ingreso_NACIONAL!E73,2,3),".",MID(Ingreso_NACIONAL!E73,5,3),"-",RIGHT(Ingreso_NACIONAL!E73,1))," ")</f>
        <v xml:space="preserve"> </v>
      </c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4" customHeight="1" x14ac:dyDescent="0.25">
      <c r="A74" s="4" t="str">
        <f>IF(Ingreso_NACIONAL!B74&gt;0,Ingreso_NACIONAL!B74,"")</f>
        <v/>
      </c>
      <c r="B74" s="54" t="str">
        <f>IF(COUNTA(Ingreso_NACIONAL!C74:F74)=4,CONCATENATE(Ingreso_NACIONAL!C74," ",Ingreso_NACIONAL!D74)," ")</f>
        <v xml:space="preserve"> </v>
      </c>
      <c r="C74" s="2" t="str">
        <f>IF(COUNTA(Ingreso_NACIONAL!C74:F74)=4,CONCATENATE(MID(Ingreso_NACIONAL!E74,1,1),".",MID(Ingreso_NACIONAL!E74,2,3),".",MID(Ingreso_NACIONAL!E74,5,3),"-",RIGHT(Ingreso_NACIONAL!E74,1))," ")</f>
        <v xml:space="preserve"> </v>
      </c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4" customHeight="1" x14ac:dyDescent="0.25">
      <c r="A75" s="4" t="str">
        <f>IF(Ingreso_NACIONAL!B75&gt;0,Ingreso_NACIONAL!B75,"")</f>
        <v/>
      </c>
      <c r="B75" s="54" t="str">
        <f>IF(COUNTA(Ingreso_NACIONAL!C75:F75)=4,CONCATENATE(Ingreso_NACIONAL!C75," ",Ingreso_NACIONAL!D75)," ")</f>
        <v xml:space="preserve"> </v>
      </c>
      <c r="C75" s="2" t="str">
        <f>IF(COUNTA(Ingreso_NACIONAL!C75:F75)=4,CONCATENATE(MID(Ingreso_NACIONAL!E75,1,1),".",MID(Ingreso_NACIONAL!E75,2,3),".",MID(Ingreso_NACIONAL!E75,5,3),"-",RIGHT(Ingreso_NACIONAL!E75,1))," ")</f>
        <v xml:space="preserve"> </v>
      </c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4" customHeight="1" x14ac:dyDescent="0.25">
      <c r="A76" s="4" t="str">
        <f>IF(Ingreso_NACIONAL!B76&gt;0,Ingreso_NACIONAL!B76,"")</f>
        <v/>
      </c>
      <c r="B76" s="54" t="str">
        <f>IF(COUNTA(Ingreso_NACIONAL!C76:F76)=4,CONCATENATE(Ingreso_NACIONAL!C76," ",Ingreso_NACIONAL!D76)," ")</f>
        <v xml:space="preserve"> </v>
      </c>
      <c r="C76" s="2" t="str">
        <f>IF(COUNTA(Ingreso_NACIONAL!C76:F76)=4,CONCATENATE(MID(Ingreso_NACIONAL!E76,1,1),".",MID(Ingreso_NACIONAL!E76,2,3),".",MID(Ingreso_NACIONAL!E76,5,3),"-",RIGHT(Ingreso_NACIONAL!E76,1))," ")</f>
        <v xml:space="preserve"> 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4" customHeight="1" x14ac:dyDescent="0.25">
      <c r="A77" s="4" t="str">
        <f>IF(Ingreso_NACIONAL!B77&gt;0,Ingreso_NACIONAL!B77,"")</f>
        <v/>
      </c>
      <c r="B77" s="54" t="str">
        <f>IF(COUNTA(Ingreso_NACIONAL!C77:F77)=4,CONCATENATE(Ingreso_NACIONAL!C77," ",Ingreso_NACIONAL!D77)," ")</f>
        <v xml:space="preserve"> </v>
      </c>
      <c r="C77" s="2" t="str">
        <f>IF(COUNTA(Ingreso_NACIONAL!C77:F77)=4,CONCATENATE(MID(Ingreso_NACIONAL!E77,1,1),".",MID(Ingreso_NACIONAL!E77,2,3),".",MID(Ingreso_NACIONAL!E77,5,3),"-",RIGHT(Ingreso_NACIONAL!E77,1))," ")</f>
        <v xml:space="preserve"> 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4" customHeight="1" x14ac:dyDescent="0.25">
      <c r="A78" s="4" t="str">
        <f>IF(Ingreso_NACIONAL!B78&gt;0,Ingreso_NACIONAL!B78,"")</f>
        <v/>
      </c>
      <c r="B78" s="54" t="str">
        <f>IF(COUNTA(Ingreso_NACIONAL!C78:F78)=4,CONCATENATE(Ingreso_NACIONAL!C78," ",Ingreso_NACIONAL!D78)," ")</f>
        <v xml:space="preserve"> </v>
      </c>
      <c r="C78" s="2" t="str">
        <f>IF(COUNTA(Ingreso_NACIONAL!C78:F78)=4,CONCATENATE(MID(Ingreso_NACIONAL!E78,1,1),".",MID(Ingreso_NACIONAL!E78,2,3),".",MID(Ingreso_NACIONAL!E78,5,3),"-",RIGHT(Ingreso_NACIONAL!E78,1))," ")</f>
        <v xml:space="preserve"> 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4" customHeight="1" x14ac:dyDescent="0.25">
      <c r="A79" s="4" t="str">
        <f>IF(Ingreso_NACIONAL!B79&gt;0,Ingreso_NACIONAL!B79,"")</f>
        <v/>
      </c>
      <c r="B79" s="54" t="str">
        <f>IF(COUNTA(Ingreso_NACIONAL!C79:F79)=4,CONCATENATE(Ingreso_NACIONAL!C79," ",Ingreso_NACIONAL!D79)," ")</f>
        <v xml:space="preserve"> </v>
      </c>
      <c r="C79" s="2" t="str">
        <f>IF(COUNTA(Ingreso_NACIONAL!C79:F79)=4,CONCATENATE(MID(Ingreso_NACIONAL!E79,1,1),".",MID(Ingreso_NACIONAL!E79,2,3),".",MID(Ingreso_NACIONAL!E79,5,3),"-",RIGHT(Ingreso_NACIONAL!E79,1))," ")</f>
        <v xml:space="preserve"> </v>
      </c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4" customHeight="1" x14ac:dyDescent="0.25">
      <c r="A80" s="4" t="str">
        <f>IF(Ingreso_NACIONAL!B80&gt;0,Ingreso_NACIONAL!B80,"")</f>
        <v/>
      </c>
      <c r="B80" s="54" t="str">
        <f>IF(COUNTA(Ingreso_NACIONAL!C80:F80)=4,CONCATENATE(Ingreso_NACIONAL!C80," ",Ingreso_NACIONAL!D80)," ")</f>
        <v xml:space="preserve"> </v>
      </c>
      <c r="C80" s="2" t="str">
        <f>IF(COUNTA(Ingreso_NACIONAL!C80:F80)=4,CONCATENATE(MID(Ingreso_NACIONAL!E80,1,1),".",MID(Ingreso_NACIONAL!E80,2,3),".",MID(Ingreso_NACIONAL!E80,5,3),"-",RIGHT(Ingreso_NACIONAL!E80,1))," ")</f>
        <v xml:space="preserve"> 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4" customHeight="1" x14ac:dyDescent="0.25">
      <c r="A81" s="4" t="str">
        <f>IF(Ingreso_NACIONAL!B81&gt;0,Ingreso_NACIONAL!B81,"")</f>
        <v/>
      </c>
      <c r="B81" s="54" t="str">
        <f>IF(COUNTA(Ingreso_NACIONAL!C81:F81)=4,CONCATENATE(Ingreso_NACIONAL!C81," ",Ingreso_NACIONAL!D81)," ")</f>
        <v xml:space="preserve"> </v>
      </c>
      <c r="C81" s="2" t="str">
        <f>IF(COUNTA(Ingreso_NACIONAL!C81:F81)=4,CONCATENATE(MID(Ingreso_NACIONAL!E81,1,1),".",MID(Ingreso_NACIONAL!E81,2,3),".",MID(Ingreso_NACIONAL!E81,5,3),"-",RIGHT(Ingreso_NACIONAL!E81,1))," ")</f>
        <v xml:space="preserve"> </v>
      </c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4" customHeight="1" x14ac:dyDescent="0.25">
      <c r="A82" s="4" t="str">
        <f>IF(Ingreso_NACIONAL!B82&gt;0,Ingreso_NACIONAL!B82,"")</f>
        <v/>
      </c>
      <c r="B82" s="54" t="str">
        <f>IF(COUNTA(Ingreso_NACIONAL!C82:F82)=4,CONCATENATE(Ingreso_NACIONAL!C82," ",Ingreso_NACIONAL!D82)," ")</f>
        <v xml:space="preserve"> </v>
      </c>
      <c r="C82" s="2" t="str">
        <f>IF(COUNTA(Ingreso_NACIONAL!C82:F82)=4,CONCATENATE(MID(Ingreso_NACIONAL!E82,1,1),".",MID(Ingreso_NACIONAL!E82,2,3),".",MID(Ingreso_NACIONAL!E82,5,3),"-",RIGHT(Ingreso_NACIONAL!E82,1))," ")</f>
        <v xml:space="preserve"> </v>
      </c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4" customHeight="1" x14ac:dyDescent="0.25">
      <c r="A83" s="4" t="str">
        <f>IF(Ingreso_NACIONAL!B83&gt;0,Ingreso_NACIONAL!B83,"")</f>
        <v/>
      </c>
      <c r="B83" s="54" t="str">
        <f>IF(COUNTA(Ingreso_NACIONAL!C83:F83)=4,CONCATENATE(Ingreso_NACIONAL!C83," ",Ingreso_NACIONAL!D83)," ")</f>
        <v xml:space="preserve"> </v>
      </c>
      <c r="C83" s="2" t="str">
        <f>IF(COUNTA(Ingreso_NACIONAL!C83:F83)=4,CONCATENATE(MID(Ingreso_NACIONAL!E83,1,1),".",MID(Ingreso_NACIONAL!E83,2,3),".",MID(Ingreso_NACIONAL!E83,5,3),"-",RIGHT(Ingreso_NACIONAL!E83,1))," ")</f>
        <v xml:space="preserve"> </v>
      </c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4" customHeight="1" x14ac:dyDescent="0.25">
      <c r="A84" s="4" t="str">
        <f>IF(Ingreso_NACIONAL!B84&gt;0,Ingreso_NACIONAL!B84,"")</f>
        <v/>
      </c>
      <c r="B84" s="54" t="str">
        <f>IF(COUNTA(Ingreso_NACIONAL!C84:F84)=4,CONCATENATE(Ingreso_NACIONAL!C84," ",Ingreso_NACIONAL!D84)," ")</f>
        <v xml:space="preserve"> </v>
      </c>
      <c r="C84" s="2" t="str">
        <f>IF(COUNTA(Ingreso_NACIONAL!C84:F84)=4,CONCATENATE(MID(Ingreso_NACIONAL!E84,1,1),".",MID(Ingreso_NACIONAL!E84,2,3),".",MID(Ingreso_NACIONAL!E84,5,3),"-",RIGHT(Ingreso_NACIONAL!E84,1))," ")</f>
        <v xml:space="preserve"> </v>
      </c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4" customHeight="1" x14ac:dyDescent="0.25">
      <c r="A85" s="4" t="str">
        <f>IF(Ingreso_NACIONAL!B85&gt;0,Ingreso_NACIONAL!B85,"")</f>
        <v/>
      </c>
      <c r="B85" s="54" t="str">
        <f>IF(COUNTA(Ingreso_NACIONAL!C85:F85)=4,CONCATENATE(Ingreso_NACIONAL!C85," ",Ingreso_NACIONAL!D85)," ")</f>
        <v xml:space="preserve"> </v>
      </c>
      <c r="C85" s="2" t="str">
        <f>IF(COUNTA(Ingreso_NACIONAL!C85:F85)=4,CONCATENATE(MID(Ingreso_NACIONAL!E85,1,1),".",MID(Ingreso_NACIONAL!E85,2,3),".",MID(Ingreso_NACIONAL!E85,5,3),"-",RIGHT(Ingreso_NACIONAL!E85,1))," ")</f>
        <v xml:space="preserve"> </v>
      </c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4" customHeight="1" x14ac:dyDescent="0.25">
      <c r="A86" s="4" t="str">
        <f>IF(Ingreso_NACIONAL!B86&gt;0,Ingreso_NACIONAL!B86,"")</f>
        <v/>
      </c>
      <c r="B86" s="54" t="str">
        <f>IF(COUNTA(Ingreso_NACIONAL!C86:F86)=4,CONCATENATE(Ingreso_NACIONAL!C86," ",Ingreso_NACIONAL!D86)," ")</f>
        <v xml:space="preserve"> </v>
      </c>
      <c r="C86" s="2" t="str">
        <f>IF(COUNTA(Ingreso_NACIONAL!C86:F86)=4,CONCATENATE(MID(Ingreso_NACIONAL!E86,1,1),".",MID(Ingreso_NACIONAL!E86,2,3),".",MID(Ingreso_NACIONAL!E86,5,3),"-",RIGHT(Ingreso_NACIONAL!E86,1))," ")</f>
        <v xml:space="preserve"> </v>
      </c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4" customHeight="1" x14ac:dyDescent="0.25">
      <c r="A87" s="4" t="str">
        <f>IF(Ingreso_NACIONAL!B87&gt;0,Ingreso_NACIONAL!B87,"")</f>
        <v/>
      </c>
      <c r="B87" s="54" t="str">
        <f>IF(COUNTA(Ingreso_NACIONAL!C87:F87)=4,CONCATENATE(Ingreso_NACIONAL!C87," ",Ingreso_NACIONAL!D87)," ")</f>
        <v xml:space="preserve"> </v>
      </c>
      <c r="C87" s="2" t="str">
        <f>IF(COUNTA(Ingreso_NACIONAL!C87:F87)=4,CONCATENATE(MID(Ingreso_NACIONAL!E87,1,1),".",MID(Ingreso_NACIONAL!E87,2,3),".",MID(Ingreso_NACIONAL!E87,5,3),"-",RIGHT(Ingreso_NACIONAL!E87,1))," ")</f>
        <v xml:space="preserve"> </v>
      </c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4" customHeight="1" x14ac:dyDescent="0.25">
      <c r="A88" s="4" t="str">
        <f>IF(Ingreso_NACIONAL!B88&gt;0,Ingreso_NACIONAL!B88,"")</f>
        <v/>
      </c>
      <c r="B88" s="54" t="str">
        <f>IF(COUNTA(Ingreso_NACIONAL!C88:F88)=4,CONCATENATE(Ingreso_NACIONAL!C88," ",Ingreso_NACIONAL!D88)," ")</f>
        <v xml:space="preserve"> </v>
      </c>
      <c r="C88" s="2" t="str">
        <f>IF(COUNTA(Ingreso_NACIONAL!C88:F88)=4,CONCATENATE(MID(Ingreso_NACIONAL!E88,1,1),".",MID(Ingreso_NACIONAL!E88,2,3),".",MID(Ingreso_NACIONAL!E88,5,3),"-",RIGHT(Ingreso_NACIONAL!E88,1))," ")</f>
        <v xml:space="preserve"> 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4" customHeight="1" x14ac:dyDescent="0.25">
      <c r="A89" s="4" t="str">
        <f>IF(Ingreso_NACIONAL!B89&gt;0,Ingreso_NACIONAL!B89,"")</f>
        <v/>
      </c>
      <c r="B89" s="54" t="str">
        <f>IF(COUNTA(Ingreso_NACIONAL!C89:F89)=4,CONCATENATE(Ingreso_NACIONAL!C89," ",Ingreso_NACIONAL!D89)," ")</f>
        <v xml:space="preserve"> </v>
      </c>
      <c r="C89" s="2" t="str">
        <f>IF(COUNTA(Ingreso_NACIONAL!C89:F89)=4,CONCATENATE(MID(Ingreso_NACIONAL!E89,1,1),".",MID(Ingreso_NACIONAL!E89,2,3),".",MID(Ingreso_NACIONAL!E89,5,3),"-",RIGHT(Ingreso_NACIONAL!E89,1))," ")</f>
        <v xml:space="preserve"> </v>
      </c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4" customHeight="1" x14ac:dyDescent="0.25">
      <c r="A90" s="4" t="str">
        <f>IF(Ingreso_NACIONAL!B90&gt;0,Ingreso_NACIONAL!B90,"")</f>
        <v/>
      </c>
      <c r="B90" s="54" t="str">
        <f>IF(COUNTA(Ingreso_NACIONAL!C90:F90)=4,CONCATENATE(Ingreso_NACIONAL!C90," ",Ingreso_NACIONAL!D90)," ")</f>
        <v xml:space="preserve"> </v>
      </c>
      <c r="C90" s="2" t="str">
        <f>IF(COUNTA(Ingreso_NACIONAL!C90:F90)=4,CONCATENATE(MID(Ingreso_NACIONAL!E90,1,1),".",MID(Ingreso_NACIONAL!E90,2,3),".",MID(Ingreso_NACIONAL!E90,5,3),"-",RIGHT(Ingreso_NACIONAL!E90,1))," ")</f>
        <v xml:space="preserve"> </v>
      </c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4" customHeight="1" x14ac:dyDescent="0.25">
      <c r="A91" s="4" t="str">
        <f>IF(Ingreso_NACIONAL!B91&gt;0,Ingreso_NACIONAL!B91,"")</f>
        <v/>
      </c>
      <c r="B91" s="54" t="str">
        <f>IF(COUNTA(Ingreso_NACIONAL!C91:F91)=4,CONCATENATE(Ingreso_NACIONAL!C91," ",Ingreso_NACIONAL!D91)," ")</f>
        <v xml:space="preserve"> </v>
      </c>
      <c r="C91" s="2" t="str">
        <f>IF(COUNTA(Ingreso_NACIONAL!C91:F91)=4,CONCATENATE(MID(Ingreso_NACIONAL!E91,1,1),".",MID(Ingreso_NACIONAL!E91,2,3),".",MID(Ingreso_NACIONAL!E91,5,3),"-",RIGHT(Ingreso_NACIONAL!E91,1))," ")</f>
        <v xml:space="preserve"> </v>
      </c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4" customHeight="1" x14ac:dyDescent="0.25">
      <c r="A92" s="4" t="str">
        <f>IF(Ingreso_NACIONAL!B92&gt;0,Ingreso_NACIONAL!B92,"")</f>
        <v/>
      </c>
      <c r="B92" s="54" t="str">
        <f>IF(COUNTA(Ingreso_NACIONAL!C92:F92)=4,CONCATENATE(Ingreso_NACIONAL!C92," ",Ingreso_NACIONAL!D92)," ")</f>
        <v xml:space="preserve"> </v>
      </c>
      <c r="C92" s="2" t="str">
        <f>IF(COUNTA(Ingreso_NACIONAL!C92:F92)=4,CONCATENATE(MID(Ingreso_NACIONAL!E92,1,1),".",MID(Ingreso_NACIONAL!E92,2,3),".",MID(Ingreso_NACIONAL!E92,5,3),"-",RIGHT(Ingreso_NACIONAL!E92,1))," ")</f>
        <v xml:space="preserve"> </v>
      </c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4" customHeight="1" x14ac:dyDescent="0.25">
      <c r="A93" s="4" t="str">
        <f>IF(Ingreso_NACIONAL!B93&gt;0,Ingreso_NACIONAL!B93,"")</f>
        <v/>
      </c>
      <c r="B93" s="54" t="str">
        <f>IF(COUNTA(Ingreso_NACIONAL!C93:F93)=4,CONCATENATE(Ingreso_NACIONAL!C93," ",Ingreso_NACIONAL!D93)," ")</f>
        <v xml:space="preserve"> </v>
      </c>
      <c r="C93" s="2" t="str">
        <f>IF(COUNTA(Ingreso_NACIONAL!C93:F93)=4,CONCATENATE(MID(Ingreso_NACIONAL!E93,1,1),".",MID(Ingreso_NACIONAL!E93,2,3),".",MID(Ingreso_NACIONAL!E93,5,3),"-",RIGHT(Ingreso_NACIONAL!E93,1))," ")</f>
        <v xml:space="preserve"> </v>
      </c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4" customHeight="1" x14ac:dyDescent="0.25">
      <c r="A94" s="4" t="str">
        <f>IF(Ingreso_NACIONAL!B94&gt;0,Ingreso_NACIONAL!B94,"")</f>
        <v/>
      </c>
      <c r="B94" s="54" t="str">
        <f>IF(COUNTA(Ingreso_NACIONAL!C94:F94)=4,CONCATENATE(Ingreso_NACIONAL!C94," ",Ingreso_NACIONAL!D94)," ")</f>
        <v xml:space="preserve"> </v>
      </c>
      <c r="C94" s="2" t="str">
        <f>IF(COUNTA(Ingreso_NACIONAL!C94:F94)=4,CONCATENATE(MID(Ingreso_NACIONAL!E94,1,1),".",MID(Ingreso_NACIONAL!E94,2,3),".",MID(Ingreso_NACIONAL!E94,5,3),"-",RIGHT(Ingreso_NACIONAL!E94,1))," ")</f>
        <v xml:space="preserve"> </v>
      </c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4" customHeight="1" x14ac:dyDescent="0.25">
      <c r="A95" s="4" t="str">
        <f>IF(Ingreso_NACIONAL!B95&gt;0,Ingreso_NACIONAL!B95,"")</f>
        <v/>
      </c>
      <c r="B95" s="54" t="str">
        <f>IF(COUNTA(Ingreso_NACIONAL!C95:F95)=4,CONCATENATE(Ingreso_NACIONAL!C95," ",Ingreso_NACIONAL!D95)," ")</f>
        <v xml:space="preserve"> </v>
      </c>
      <c r="C95" s="2" t="str">
        <f>IF(COUNTA(Ingreso_NACIONAL!C95:F95)=4,CONCATENATE(MID(Ingreso_NACIONAL!E95,1,1),".",MID(Ingreso_NACIONAL!E95,2,3),".",MID(Ingreso_NACIONAL!E95,5,3),"-",RIGHT(Ingreso_NACIONAL!E95,1))," ")</f>
        <v xml:space="preserve"> </v>
      </c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4" customHeight="1" x14ac:dyDescent="0.25">
      <c r="A96" s="4" t="str">
        <f>IF(Ingreso_NACIONAL!B96&gt;0,Ingreso_NACIONAL!B96,"")</f>
        <v/>
      </c>
      <c r="B96" s="54" t="str">
        <f>IF(COUNTA(Ingreso_NACIONAL!C96:F96)=4,CONCATENATE(Ingreso_NACIONAL!C96," ",Ingreso_NACIONAL!D96)," ")</f>
        <v xml:space="preserve"> </v>
      </c>
      <c r="C96" s="2" t="str">
        <f>IF(COUNTA(Ingreso_NACIONAL!C96:F96)=4,CONCATENATE(MID(Ingreso_NACIONAL!E96,1,1),".",MID(Ingreso_NACIONAL!E96,2,3),".",MID(Ingreso_NACIONAL!E96,5,3),"-",RIGHT(Ingreso_NACIONAL!E96,1))," ")</f>
        <v xml:space="preserve"> </v>
      </c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4" customHeight="1" x14ac:dyDescent="0.25">
      <c r="A97" s="4" t="str">
        <f>IF(Ingreso_NACIONAL!B97&gt;0,Ingreso_NACIONAL!B97,"")</f>
        <v/>
      </c>
      <c r="B97" s="54" t="str">
        <f>IF(COUNTA(Ingreso_NACIONAL!C97:F97)=4,CONCATENATE(Ingreso_NACIONAL!C97," ",Ingreso_NACIONAL!D97)," ")</f>
        <v xml:space="preserve"> </v>
      </c>
      <c r="C97" s="2" t="str">
        <f>IF(COUNTA(Ingreso_NACIONAL!C97:F97)=4,CONCATENATE(MID(Ingreso_NACIONAL!E97,1,1),".",MID(Ingreso_NACIONAL!E97,2,3),".",MID(Ingreso_NACIONAL!E97,5,3),"-",RIGHT(Ingreso_NACIONAL!E97,1))," ")</f>
        <v xml:space="preserve"> </v>
      </c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4" customHeight="1" x14ac:dyDescent="0.25">
      <c r="A98" s="4" t="str">
        <f>IF(Ingreso_NACIONAL!B98&gt;0,Ingreso_NACIONAL!B98,"")</f>
        <v/>
      </c>
      <c r="B98" s="54" t="str">
        <f>IF(COUNTA(Ingreso_NACIONAL!C98:F98)=4,CONCATENATE(Ingreso_NACIONAL!C98," ",Ingreso_NACIONAL!D98)," ")</f>
        <v xml:space="preserve"> </v>
      </c>
      <c r="C98" s="2" t="str">
        <f>IF(COUNTA(Ingreso_NACIONAL!C98:F98)=4,CONCATENATE(MID(Ingreso_NACIONAL!E98,1,1),".",MID(Ingreso_NACIONAL!E98,2,3),".",MID(Ingreso_NACIONAL!E98,5,3),"-",RIGHT(Ingreso_NACIONAL!E98,1))," ")</f>
        <v xml:space="preserve"> </v>
      </c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4" customHeight="1" x14ac:dyDescent="0.25">
      <c r="A99" s="4" t="str">
        <f>IF(Ingreso_NACIONAL!B99&gt;0,Ingreso_NACIONAL!B99,"")</f>
        <v/>
      </c>
      <c r="B99" s="54" t="str">
        <f>IF(COUNTA(Ingreso_NACIONAL!C99:F99)=4,CONCATENATE(Ingreso_NACIONAL!C99," ",Ingreso_NACIONAL!D99)," ")</f>
        <v xml:space="preserve"> </v>
      </c>
      <c r="C99" s="2" t="str">
        <f>IF(COUNTA(Ingreso_NACIONAL!C99:F99)=4,CONCATENATE(MID(Ingreso_NACIONAL!E99,1,1),".",MID(Ingreso_NACIONAL!E99,2,3),".",MID(Ingreso_NACIONAL!E99,5,3),"-",RIGHT(Ingreso_NACIONAL!E99,1))," ")</f>
        <v xml:space="preserve"> </v>
      </c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4" customHeight="1" x14ac:dyDescent="0.25">
      <c r="A100" s="4" t="str">
        <f>IF(Ingreso_NACIONAL!B100&gt;0,Ingreso_NACIONAL!B100,"")</f>
        <v/>
      </c>
      <c r="B100" s="54" t="str">
        <f>IF(COUNTA(Ingreso_NACIONAL!C100:F100)=4,CONCATENATE(Ingreso_NACIONAL!C100," ",Ingreso_NACIONAL!D100)," ")</f>
        <v xml:space="preserve"> </v>
      </c>
      <c r="C100" s="2" t="str">
        <f>IF(COUNTA(Ingreso_NACIONAL!C100:F100)=4,CONCATENATE(MID(Ingreso_NACIONAL!E100,1,1),".",MID(Ingreso_NACIONAL!E100,2,3),".",MID(Ingreso_NACIONAL!E100,5,3),"-",RIGHT(Ingreso_NACIONAL!E100,1))," ")</f>
        <v xml:space="preserve"> </v>
      </c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4" customHeight="1" x14ac:dyDescent="0.25">
      <c r="A101" s="4" t="str">
        <f>IF(Ingreso_NACIONAL!B101&gt;0,Ingreso_NACIONAL!B101,"")</f>
        <v/>
      </c>
      <c r="B101" s="54" t="str">
        <f>IF(COUNTA(Ingreso_NACIONAL!C101:F101)=4,CONCATENATE(Ingreso_NACIONAL!C101," ",Ingreso_NACIONAL!D101)," ")</f>
        <v xml:space="preserve"> </v>
      </c>
      <c r="C101" s="2" t="str">
        <f>IF(COUNTA(Ingreso_NACIONAL!C101:F101)=4,CONCATENATE(MID(Ingreso_NACIONAL!E101,1,1),".",MID(Ingreso_NACIONAL!E101,2,3),".",MID(Ingreso_NACIONAL!E101,5,3),"-",RIGHT(Ingreso_NACIONAL!E101,1))," ")</f>
        <v xml:space="preserve"> </v>
      </c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4" customHeight="1" x14ac:dyDescent="0.25">
      <c r="A102" s="4" t="str">
        <f>IF(Ingreso_NACIONAL!B102&gt;0,Ingreso_NACIONAL!B102,"")</f>
        <v/>
      </c>
      <c r="B102" s="54" t="str">
        <f>IF(COUNTA(Ingreso_NACIONAL!C102:F102)=4,CONCATENATE(Ingreso_NACIONAL!C102," ",Ingreso_NACIONAL!D102)," ")</f>
        <v xml:space="preserve"> </v>
      </c>
      <c r="C102" s="2" t="str">
        <f>IF(COUNTA(Ingreso_NACIONAL!C102:F102)=4,CONCATENATE(MID(Ingreso_NACIONAL!E102,1,1),".",MID(Ingreso_NACIONAL!E102,2,3),".",MID(Ingreso_NACIONAL!E102,5,3),"-",RIGHT(Ingreso_NACIONAL!E102,1))," ")</f>
        <v xml:space="preserve"> </v>
      </c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4" customHeight="1" x14ac:dyDescent="0.25">
      <c r="A103" s="4" t="str">
        <f>IF(Ingreso_NACIONAL!B103&gt;0,Ingreso_NACIONAL!B103,"")</f>
        <v/>
      </c>
      <c r="B103" s="54" t="str">
        <f>IF(COUNTA(Ingreso_NACIONAL!C103:F103)=4,CONCATENATE(Ingreso_NACIONAL!C103," ",Ingreso_NACIONAL!D103)," ")</f>
        <v xml:space="preserve"> </v>
      </c>
      <c r="C103" s="2" t="str">
        <f>IF(COUNTA(Ingreso_NACIONAL!C103:F103)=4,CONCATENATE(MID(Ingreso_NACIONAL!E103,1,1),".",MID(Ingreso_NACIONAL!E103,2,3),".",MID(Ingreso_NACIONAL!E103,5,3),"-",RIGHT(Ingreso_NACIONAL!E103,1))," ")</f>
        <v xml:space="preserve"> </v>
      </c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4" customHeight="1" x14ac:dyDescent="0.25">
      <c r="A104" s="4" t="str">
        <f>IF(Ingreso_NACIONAL!B104&gt;0,Ingreso_NACIONAL!B104,"")</f>
        <v/>
      </c>
      <c r="B104" s="54" t="str">
        <f>IF(COUNTA(Ingreso_NACIONAL!C104:F104)=4,CONCATENATE(Ingreso_NACIONAL!C104," ",Ingreso_NACIONAL!D104)," ")</f>
        <v xml:space="preserve"> </v>
      </c>
      <c r="C104" s="2" t="str">
        <f>IF(COUNTA(Ingreso_NACIONAL!C104:F104)=4,CONCATENATE(MID(Ingreso_NACIONAL!E104,1,1),".",MID(Ingreso_NACIONAL!E104,2,3),".",MID(Ingreso_NACIONAL!E104,5,3),"-",RIGHT(Ingreso_NACIONAL!E104,1))," ")</f>
        <v xml:space="preserve"> </v>
      </c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4" customHeight="1" x14ac:dyDescent="0.25">
      <c r="A105" s="4" t="str">
        <f>IF(Ingreso_NACIONAL!B105&gt;0,Ingreso_NACIONAL!B105,"")</f>
        <v/>
      </c>
      <c r="B105" s="54" t="str">
        <f>IF(COUNTA(Ingreso_NACIONAL!C105:F105)=4,CONCATENATE(Ingreso_NACIONAL!C105," ",Ingreso_NACIONAL!D105)," ")</f>
        <v xml:space="preserve"> </v>
      </c>
      <c r="C105" s="2" t="str">
        <f>IF(COUNTA(Ingreso_NACIONAL!C105:F105)=4,CONCATENATE(MID(Ingreso_NACIONAL!E105,1,1),".",MID(Ingreso_NACIONAL!E105,2,3),".",MID(Ingreso_NACIONAL!E105,5,3),"-",RIGHT(Ingreso_NACIONAL!E105,1))," ")</f>
        <v xml:space="preserve"> </v>
      </c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4" customHeight="1" x14ac:dyDescent="0.25">
      <c r="A106" s="4" t="str">
        <f>IF(Ingreso_NACIONAL!B106&gt;0,Ingreso_NACIONAL!B106,"")</f>
        <v/>
      </c>
      <c r="B106" s="54" t="str">
        <f>IF(COUNTA(Ingreso_NACIONAL!C106:F106)=4,CONCATENATE(Ingreso_NACIONAL!C106," ",Ingreso_NACIONAL!D106)," ")</f>
        <v xml:space="preserve"> </v>
      </c>
      <c r="C106" s="2" t="str">
        <f>IF(COUNTA(Ingreso_NACIONAL!C106:F106)=4,CONCATENATE(MID(Ingreso_NACIONAL!E106,1,1),".",MID(Ingreso_NACIONAL!E106,2,3),".",MID(Ingreso_NACIONAL!E106,5,3),"-",RIGHT(Ingreso_NACIONAL!E106,1))," ")</f>
        <v xml:space="preserve"> </v>
      </c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4" customHeight="1" x14ac:dyDescent="0.25">
      <c r="A107" s="4" t="str">
        <f>IF(Ingreso_NACIONAL!B107&gt;0,Ingreso_NACIONAL!B107,"")</f>
        <v/>
      </c>
      <c r="B107" s="54" t="str">
        <f>IF(COUNTA(Ingreso_NACIONAL!C107:F107)=4,CONCATENATE(Ingreso_NACIONAL!C107," ",Ingreso_NACIONAL!D107)," ")</f>
        <v xml:space="preserve"> </v>
      </c>
      <c r="C107" s="2" t="str">
        <f>IF(COUNTA(Ingreso_NACIONAL!C107:F107)=4,CONCATENATE(MID(Ingreso_NACIONAL!E107,1,1),".",MID(Ingreso_NACIONAL!E107,2,3),".",MID(Ingreso_NACIONAL!E107,5,3),"-",RIGHT(Ingreso_NACIONAL!E107,1))," ")</f>
        <v xml:space="preserve"> </v>
      </c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4" customHeight="1" x14ac:dyDescent="0.25">
      <c r="A108" s="4" t="str">
        <f>IF(Ingreso_NACIONAL!B108&gt;0,Ingreso_NACIONAL!B108,"")</f>
        <v/>
      </c>
      <c r="B108" s="54" t="str">
        <f>IF(COUNTA(Ingreso_NACIONAL!C108:F108)=4,CONCATENATE(Ingreso_NACIONAL!C108," ",Ingreso_NACIONAL!D108)," ")</f>
        <v xml:space="preserve"> </v>
      </c>
      <c r="C108" s="2" t="str">
        <f>IF(COUNTA(Ingreso_NACIONAL!C108:F108)=4,CONCATENATE(MID(Ingreso_NACIONAL!E108,1,1),".",MID(Ingreso_NACIONAL!E108,2,3),".",MID(Ingreso_NACIONAL!E108,5,3),"-",RIGHT(Ingreso_NACIONAL!E108,1))," ")</f>
        <v xml:space="preserve"> </v>
      </c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4" customHeight="1" x14ac:dyDescent="0.25">
      <c r="A109" s="4" t="str">
        <f>IF(Ingreso_NACIONAL!B109&gt;0,Ingreso_NACIONAL!B109,"")</f>
        <v/>
      </c>
      <c r="B109" s="54" t="str">
        <f>IF(COUNTA(Ingreso_NACIONAL!C109:F109)=4,CONCATENATE(Ingreso_NACIONAL!C109," ",Ingreso_NACIONAL!D109)," ")</f>
        <v xml:space="preserve"> </v>
      </c>
      <c r="C109" s="2" t="str">
        <f>IF(COUNTA(Ingreso_NACIONAL!C109:F109)=4,CONCATENATE(MID(Ingreso_NACIONAL!E109,1,1),".",MID(Ingreso_NACIONAL!E109,2,3),".",MID(Ingreso_NACIONAL!E109,5,3),"-",RIGHT(Ingreso_NACIONAL!E109,1))," ")</f>
        <v xml:space="preserve"> </v>
      </c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4" customHeight="1" x14ac:dyDescent="0.25">
      <c r="A110" s="4" t="str">
        <f>IF(Ingreso_NACIONAL!B110&gt;0,Ingreso_NACIONAL!B110,"")</f>
        <v/>
      </c>
      <c r="B110" s="54" t="str">
        <f>IF(COUNTA(Ingreso_NACIONAL!C110:F110)=4,CONCATENATE(Ingreso_NACIONAL!C110," ",Ingreso_NACIONAL!D110)," ")</f>
        <v xml:space="preserve"> </v>
      </c>
      <c r="C110" s="2" t="str">
        <f>IF(COUNTA(Ingreso_NACIONAL!C110:F110)=4,CONCATENATE(MID(Ingreso_NACIONAL!E110,1,1),".",MID(Ingreso_NACIONAL!E110,2,3),".",MID(Ingreso_NACIONAL!E110,5,3),"-",RIGHT(Ingreso_NACIONAL!E110,1))," ")</f>
        <v xml:space="preserve"> </v>
      </c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4" customHeight="1" x14ac:dyDescent="0.25">
      <c r="A111" s="4" t="str">
        <f>IF(Ingreso_NACIONAL!B111&gt;0,Ingreso_NACIONAL!B111,"")</f>
        <v/>
      </c>
      <c r="B111" s="54" t="str">
        <f>IF(COUNTA(Ingreso_NACIONAL!C111:F111)=4,CONCATENATE(Ingreso_NACIONAL!C111," ",Ingreso_NACIONAL!D111)," ")</f>
        <v xml:space="preserve"> </v>
      </c>
      <c r="C111" s="2" t="str">
        <f>IF(COUNTA(Ingreso_NACIONAL!C111:F111)=4,CONCATENATE(MID(Ingreso_NACIONAL!E111,1,1),".",MID(Ingreso_NACIONAL!E111,2,3),".",MID(Ingreso_NACIONAL!E111,5,3),"-",RIGHT(Ingreso_NACIONAL!E111,1))," ")</f>
        <v xml:space="preserve"> </v>
      </c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4" customHeight="1" x14ac:dyDescent="0.25">
      <c r="A112" s="4" t="str">
        <f>IF(Ingreso_NACIONAL!B112&gt;0,Ingreso_NACIONAL!B112,"")</f>
        <v/>
      </c>
      <c r="B112" s="54" t="str">
        <f>IF(COUNTA(Ingreso_NACIONAL!C112:F112)=4,CONCATENATE(Ingreso_NACIONAL!C112," ",Ingreso_NACIONAL!D112)," ")</f>
        <v xml:space="preserve"> </v>
      </c>
      <c r="C112" s="2" t="str">
        <f>IF(COUNTA(Ingreso_NACIONAL!C112:F112)=4,CONCATENATE(MID(Ingreso_NACIONAL!E112,1,1),".",MID(Ingreso_NACIONAL!E112,2,3),".",MID(Ingreso_NACIONAL!E112,5,3),"-",RIGHT(Ingreso_NACIONAL!E112,1))," ")</f>
        <v xml:space="preserve"> </v>
      </c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4" customHeight="1" x14ac:dyDescent="0.25">
      <c r="A113" s="4" t="str">
        <f>IF(Ingreso_NACIONAL!B113&gt;0,Ingreso_NACIONAL!B113,"")</f>
        <v/>
      </c>
      <c r="B113" s="54" t="str">
        <f>IF(COUNTA(Ingreso_NACIONAL!C113:F113)=4,CONCATENATE(Ingreso_NACIONAL!C113," ",Ingreso_NACIONAL!D113)," ")</f>
        <v xml:space="preserve"> </v>
      </c>
      <c r="C113" s="2" t="str">
        <f>IF(COUNTA(Ingreso_NACIONAL!C113:F113)=4,CONCATENATE(MID(Ingreso_NACIONAL!E113,1,1),".",MID(Ingreso_NACIONAL!E113,2,3),".",MID(Ingreso_NACIONAL!E113,5,3),"-",RIGHT(Ingreso_NACIONAL!E113,1))," ")</f>
        <v xml:space="preserve"> </v>
      </c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4" customHeight="1" x14ac:dyDescent="0.25">
      <c r="A114" s="4" t="str">
        <f>IF(Ingreso_NACIONAL!B114&gt;0,Ingreso_NACIONAL!B114,"")</f>
        <v/>
      </c>
      <c r="B114" s="54" t="str">
        <f>IF(COUNTA(Ingreso_NACIONAL!C114:F114)=4,CONCATENATE(Ingreso_NACIONAL!C114," ",Ingreso_NACIONAL!D114)," ")</f>
        <v xml:space="preserve"> </v>
      </c>
      <c r="C114" s="2" t="str">
        <f>IF(COUNTA(Ingreso_NACIONAL!C114:F114)=4,CONCATENATE(MID(Ingreso_NACIONAL!E114,1,1),".",MID(Ingreso_NACIONAL!E114,2,3),".",MID(Ingreso_NACIONAL!E114,5,3),"-",RIGHT(Ingreso_NACIONAL!E114,1))," ")</f>
        <v xml:space="preserve"> </v>
      </c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4" customHeight="1" x14ac:dyDescent="0.25">
      <c r="A115" s="4" t="str">
        <f>IF(Ingreso_NACIONAL!B115&gt;0,Ingreso_NACIONAL!B115,"")</f>
        <v/>
      </c>
      <c r="B115" s="54" t="str">
        <f>IF(COUNTA(Ingreso_NACIONAL!C115:F115)=4,CONCATENATE(Ingreso_NACIONAL!C115," ",Ingreso_NACIONAL!D115)," ")</f>
        <v xml:space="preserve"> </v>
      </c>
      <c r="C115" s="2" t="str">
        <f>IF(COUNTA(Ingreso_NACIONAL!C115:F115)=4,CONCATENATE(MID(Ingreso_NACIONAL!E115,1,1),".",MID(Ingreso_NACIONAL!E115,2,3),".",MID(Ingreso_NACIONAL!E115,5,3),"-",RIGHT(Ingreso_NACIONAL!E115,1))," ")</f>
        <v xml:space="preserve"> </v>
      </c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4" customHeight="1" x14ac:dyDescent="0.25">
      <c r="A116" s="4" t="str">
        <f>IF(Ingreso_NACIONAL!B116&gt;0,Ingreso_NACIONAL!B116,"")</f>
        <v/>
      </c>
      <c r="B116" s="54" t="str">
        <f>IF(COUNTA(Ingreso_NACIONAL!C116:F116)=4,CONCATENATE(Ingreso_NACIONAL!C116," ",Ingreso_NACIONAL!D116)," ")</f>
        <v xml:space="preserve"> </v>
      </c>
      <c r="C116" s="2" t="str">
        <f>IF(COUNTA(Ingreso_NACIONAL!C116:F116)=4,CONCATENATE(MID(Ingreso_NACIONAL!E116,1,1),".",MID(Ingreso_NACIONAL!E116,2,3),".",MID(Ingreso_NACIONAL!E116,5,3),"-",RIGHT(Ingreso_NACIONAL!E116,1))," ")</f>
        <v xml:space="preserve"> </v>
      </c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4" customHeight="1" x14ac:dyDescent="0.25">
      <c r="A117" s="4" t="str">
        <f>IF(Ingreso_NACIONAL!B117&gt;0,Ingreso_NACIONAL!B117,"")</f>
        <v/>
      </c>
      <c r="B117" s="54" t="str">
        <f>IF(COUNTA(Ingreso_NACIONAL!C117:F117)=4,CONCATENATE(Ingreso_NACIONAL!C117," ",Ingreso_NACIONAL!D117)," ")</f>
        <v xml:space="preserve"> </v>
      </c>
      <c r="C117" s="2" t="str">
        <f>IF(COUNTA(Ingreso_NACIONAL!C117:F117)=4,CONCATENATE(MID(Ingreso_NACIONAL!E117,1,1),".",MID(Ingreso_NACIONAL!E117,2,3),".",MID(Ingreso_NACIONAL!E117,5,3),"-",RIGHT(Ingreso_NACIONAL!E117,1))," ")</f>
        <v xml:space="preserve"> </v>
      </c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4" customHeight="1" x14ac:dyDescent="0.25">
      <c r="A118" s="4" t="str">
        <f>IF(Ingreso_NACIONAL!B118&gt;0,Ingreso_NACIONAL!B118,"")</f>
        <v/>
      </c>
      <c r="B118" s="54" t="str">
        <f>IF(COUNTA(Ingreso_NACIONAL!C118:F118)=4,CONCATENATE(Ingreso_NACIONAL!C118," ",Ingreso_NACIONAL!D118)," ")</f>
        <v xml:space="preserve"> </v>
      </c>
      <c r="C118" s="2" t="str">
        <f>IF(COUNTA(Ingreso_NACIONAL!C118:F118)=4,CONCATENATE(MID(Ingreso_NACIONAL!E118,1,1),".",MID(Ingreso_NACIONAL!E118,2,3),".",MID(Ingreso_NACIONAL!E118,5,3),"-",RIGHT(Ingreso_NACIONAL!E118,1))," ")</f>
        <v xml:space="preserve"> </v>
      </c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4" customHeight="1" x14ac:dyDescent="0.25">
      <c r="A119" s="4" t="str">
        <f>IF(Ingreso_NACIONAL!B119&gt;0,Ingreso_NACIONAL!B119,"")</f>
        <v/>
      </c>
      <c r="B119" s="54" t="str">
        <f>IF(COUNTA(Ingreso_NACIONAL!C119:F119)=4,CONCATENATE(Ingreso_NACIONAL!C119," ",Ingreso_NACIONAL!D119)," ")</f>
        <v xml:space="preserve"> </v>
      </c>
      <c r="C119" s="2" t="str">
        <f>IF(COUNTA(Ingreso_NACIONAL!C119:F119)=4,CONCATENATE(MID(Ingreso_NACIONAL!E119,1,1),".",MID(Ingreso_NACIONAL!E119,2,3),".",MID(Ingreso_NACIONAL!E119,5,3),"-",RIGHT(Ingreso_NACIONAL!E119,1))," ")</f>
        <v xml:space="preserve"> </v>
      </c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4" customHeight="1" x14ac:dyDescent="0.25">
      <c r="A120" s="4" t="str">
        <f>IF(Ingreso_NACIONAL!B120&gt;0,Ingreso_NACIONAL!B120,"")</f>
        <v/>
      </c>
      <c r="B120" s="54" t="str">
        <f>IF(COUNTA(Ingreso_NACIONAL!C120:F120)=4,CONCATENATE(Ingreso_NACIONAL!C120," ",Ingreso_NACIONAL!D120)," ")</f>
        <v xml:space="preserve"> </v>
      </c>
      <c r="C120" s="2" t="str">
        <f>IF(COUNTA(Ingreso_NACIONAL!C120:F120)=4,CONCATENATE(MID(Ingreso_NACIONAL!E120,1,1),".",MID(Ingreso_NACIONAL!E120,2,3),".",MID(Ingreso_NACIONAL!E120,5,3),"-",RIGHT(Ingreso_NACIONAL!E120,1))," ")</f>
        <v xml:space="preserve"> </v>
      </c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4" customHeight="1" x14ac:dyDescent="0.25">
      <c r="A121" s="4" t="str">
        <f>IF(Ingreso_NACIONAL!B121&gt;0,Ingreso_NACIONAL!B121,"")</f>
        <v/>
      </c>
      <c r="B121" s="54" t="str">
        <f>IF(COUNTA(Ingreso_NACIONAL!C121:F121)=4,CONCATENATE(Ingreso_NACIONAL!C121," ",Ingreso_NACIONAL!D121)," ")</f>
        <v xml:space="preserve"> </v>
      </c>
      <c r="C121" s="2" t="str">
        <f>IF(COUNTA(Ingreso_NACIONAL!C121:F121)=4,CONCATENATE(MID(Ingreso_NACIONAL!E121,1,1),".",MID(Ingreso_NACIONAL!E121,2,3),".",MID(Ingreso_NACIONAL!E121,5,3),"-",RIGHT(Ingreso_NACIONAL!E121,1))," ")</f>
        <v xml:space="preserve"> </v>
      </c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4" customHeight="1" x14ac:dyDescent="0.25">
      <c r="A122" s="4" t="str">
        <f>IF(Ingreso_NACIONAL!B122&gt;0,Ingreso_NACIONAL!B122,"")</f>
        <v/>
      </c>
      <c r="B122" s="54" t="str">
        <f>IF(COUNTA(Ingreso_NACIONAL!C122:F122)=4,CONCATENATE(Ingreso_NACIONAL!C122," ",Ingreso_NACIONAL!D122)," ")</f>
        <v xml:space="preserve"> </v>
      </c>
      <c r="C122" s="2" t="str">
        <f>IF(COUNTA(Ingreso_NACIONAL!C122:F122)=4,CONCATENATE(MID(Ingreso_NACIONAL!E122,1,1),".",MID(Ingreso_NACIONAL!E122,2,3),".",MID(Ingreso_NACIONAL!E122,5,3),"-",RIGHT(Ingreso_NACIONAL!E122,1))," ")</f>
        <v xml:space="preserve"> </v>
      </c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4" customHeight="1" x14ac:dyDescent="0.25">
      <c r="A123" s="4" t="str">
        <f>IF(Ingreso_NACIONAL!B123&gt;0,Ingreso_NACIONAL!B123,"")</f>
        <v/>
      </c>
      <c r="B123" s="54" t="str">
        <f>IF(COUNTA(Ingreso_NACIONAL!C123:F123)=4,CONCATENATE(Ingreso_NACIONAL!C123," ",Ingreso_NACIONAL!D123)," ")</f>
        <v xml:space="preserve"> </v>
      </c>
      <c r="C123" s="2" t="str">
        <f>IF(COUNTA(Ingreso_NACIONAL!C123:F123)=4,CONCATENATE(MID(Ingreso_NACIONAL!E123,1,1),".",MID(Ingreso_NACIONAL!E123,2,3),".",MID(Ingreso_NACIONAL!E123,5,3),"-",RIGHT(Ingreso_NACIONAL!E123,1))," ")</f>
        <v xml:space="preserve"> </v>
      </c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4" customHeight="1" x14ac:dyDescent="0.25">
      <c r="A124" s="4" t="str">
        <f>IF(Ingreso_NACIONAL!B124&gt;0,Ingreso_NACIONAL!B124,"")</f>
        <v/>
      </c>
      <c r="B124" s="54" t="str">
        <f>IF(COUNTA(Ingreso_NACIONAL!C124:F124)=4,CONCATENATE(Ingreso_NACIONAL!C124," ",Ingreso_NACIONAL!D124)," ")</f>
        <v xml:space="preserve"> </v>
      </c>
      <c r="C124" s="2" t="str">
        <f>IF(COUNTA(Ingreso_NACIONAL!C124:F124)=4,CONCATENATE(MID(Ingreso_NACIONAL!E124,1,1),".",MID(Ingreso_NACIONAL!E124,2,3),".",MID(Ingreso_NACIONAL!E124,5,3),"-",RIGHT(Ingreso_NACIONAL!E124,1))," ")</f>
        <v xml:space="preserve"> </v>
      </c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4" customHeight="1" x14ac:dyDescent="0.25">
      <c r="A125" s="4" t="str">
        <f>IF(Ingreso_NACIONAL!B125&gt;0,Ingreso_NACIONAL!B125,"")</f>
        <v/>
      </c>
      <c r="B125" s="54" t="str">
        <f>IF(COUNTA(Ingreso_NACIONAL!C125:F125)=4,CONCATENATE(Ingreso_NACIONAL!C125," ",Ingreso_NACIONAL!D125)," ")</f>
        <v xml:space="preserve"> </v>
      </c>
      <c r="C125" s="2" t="str">
        <f>IF(COUNTA(Ingreso_NACIONAL!C125:F125)=4,CONCATENATE(MID(Ingreso_NACIONAL!E125,1,1),".",MID(Ingreso_NACIONAL!E125,2,3),".",MID(Ingreso_NACIONAL!E125,5,3),"-",RIGHT(Ingreso_NACIONAL!E125,1))," ")</f>
        <v xml:space="preserve"> </v>
      </c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4" customHeight="1" x14ac:dyDescent="0.25">
      <c r="A126" s="4" t="str">
        <f>IF(Ingreso_NACIONAL!B126&gt;0,Ingreso_NACIONAL!B126,"")</f>
        <v/>
      </c>
      <c r="B126" s="54" t="str">
        <f>IF(COUNTA(Ingreso_NACIONAL!C126:F126)=4,CONCATENATE(Ingreso_NACIONAL!C126," ",Ingreso_NACIONAL!D126)," ")</f>
        <v xml:space="preserve"> </v>
      </c>
      <c r="C126" s="2" t="str">
        <f>IF(COUNTA(Ingreso_NACIONAL!C126:F126)=4,CONCATENATE(MID(Ingreso_NACIONAL!E126,1,1),".",MID(Ingreso_NACIONAL!E126,2,3),".",MID(Ingreso_NACIONAL!E126,5,3),"-",RIGHT(Ingreso_NACIONAL!E126,1))," ")</f>
        <v xml:space="preserve"> </v>
      </c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4" customHeight="1" x14ac:dyDescent="0.25">
      <c r="A127" s="4" t="str">
        <f>IF(Ingreso_NACIONAL!B127&gt;0,Ingreso_NACIONAL!B127,"")</f>
        <v/>
      </c>
      <c r="B127" s="54" t="str">
        <f>IF(COUNTA(Ingreso_NACIONAL!C127:F127)=4,CONCATENATE(Ingreso_NACIONAL!C127," ",Ingreso_NACIONAL!D127)," ")</f>
        <v xml:space="preserve"> </v>
      </c>
      <c r="C127" s="2" t="str">
        <f>IF(COUNTA(Ingreso_NACIONAL!C127:F127)=4,CONCATENATE(MID(Ingreso_NACIONAL!E127,1,1),".",MID(Ingreso_NACIONAL!E127,2,3),".",MID(Ingreso_NACIONAL!E127,5,3),"-",RIGHT(Ingreso_NACIONAL!E127,1))," ")</f>
        <v xml:space="preserve"> </v>
      </c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4" customHeight="1" x14ac:dyDescent="0.25">
      <c r="A128" s="4" t="str">
        <f>IF(Ingreso_NACIONAL!B128&gt;0,Ingreso_NACIONAL!B128,"")</f>
        <v/>
      </c>
      <c r="B128" s="54" t="str">
        <f>IF(COUNTA(Ingreso_NACIONAL!C128:F128)=4,CONCATENATE(Ingreso_NACIONAL!C128," ",Ingreso_NACIONAL!D128)," ")</f>
        <v xml:space="preserve"> </v>
      </c>
      <c r="C128" s="2" t="str">
        <f>IF(COUNTA(Ingreso_NACIONAL!C128:F128)=4,CONCATENATE(MID(Ingreso_NACIONAL!E128,1,1),".",MID(Ingreso_NACIONAL!E128,2,3),".",MID(Ingreso_NACIONAL!E128,5,3),"-",RIGHT(Ingreso_NACIONAL!E128,1))," ")</f>
        <v xml:space="preserve"> </v>
      </c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4" customHeight="1" x14ac:dyDescent="0.25">
      <c r="A129" s="4" t="str">
        <f>IF(Ingreso_NACIONAL!B129&gt;0,Ingreso_NACIONAL!B129,"")</f>
        <v/>
      </c>
      <c r="B129" s="54" t="str">
        <f>IF(COUNTA(Ingreso_NACIONAL!C129:F129)=4,CONCATENATE(Ingreso_NACIONAL!C129," ",Ingreso_NACIONAL!D129)," ")</f>
        <v xml:space="preserve"> </v>
      </c>
      <c r="C129" s="2" t="str">
        <f>IF(COUNTA(Ingreso_NACIONAL!C129:F129)=4,CONCATENATE(MID(Ingreso_NACIONAL!E129,1,1),".",MID(Ingreso_NACIONAL!E129,2,3),".",MID(Ingreso_NACIONAL!E129,5,3),"-",RIGHT(Ingreso_NACIONAL!E129,1))," ")</f>
        <v xml:space="preserve"> </v>
      </c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4" customHeight="1" x14ac:dyDescent="0.25">
      <c r="A130" s="4" t="str">
        <f>IF(Ingreso_NACIONAL!B130&gt;0,Ingreso_NACIONAL!B130,"")</f>
        <v/>
      </c>
      <c r="B130" s="54" t="str">
        <f>IF(COUNTA(Ingreso_NACIONAL!C130:F130)=4,CONCATENATE(Ingreso_NACIONAL!C130," ",Ingreso_NACIONAL!D130)," ")</f>
        <v xml:space="preserve"> </v>
      </c>
      <c r="C130" s="2" t="str">
        <f>IF(COUNTA(Ingreso_NACIONAL!C130:F130)=4,CONCATENATE(MID(Ingreso_NACIONAL!E130,1,1),".",MID(Ingreso_NACIONAL!E130,2,3),".",MID(Ingreso_NACIONAL!E130,5,3),"-",RIGHT(Ingreso_NACIONAL!E130,1))," ")</f>
        <v xml:space="preserve"> </v>
      </c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4" customHeight="1" x14ac:dyDescent="0.25">
      <c r="A131" s="4" t="str">
        <f>IF(Ingreso_NACIONAL!B131&gt;0,Ingreso_NACIONAL!B131,"")</f>
        <v/>
      </c>
      <c r="B131" s="54" t="str">
        <f>IF(COUNTA(Ingreso_NACIONAL!C131:F131)=4,CONCATENATE(Ingreso_NACIONAL!C131," ",Ingreso_NACIONAL!D131)," ")</f>
        <v xml:space="preserve"> </v>
      </c>
      <c r="C131" s="2" t="str">
        <f>IF(COUNTA(Ingreso_NACIONAL!C131:F131)=4,CONCATENATE(MID(Ingreso_NACIONAL!E131,1,1),".",MID(Ingreso_NACIONAL!E131,2,3),".",MID(Ingreso_NACIONAL!E131,5,3),"-",RIGHT(Ingreso_NACIONAL!E131,1))," ")</f>
        <v xml:space="preserve"> </v>
      </c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4" customHeight="1" x14ac:dyDescent="0.25">
      <c r="A132" s="4" t="str">
        <f>IF(Ingreso_NACIONAL!B132&gt;0,Ingreso_NACIONAL!B132,"")</f>
        <v/>
      </c>
      <c r="B132" s="54" t="str">
        <f>IF(COUNTA(Ingreso_NACIONAL!C132:F132)=4,CONCATENATE(Ingreso_NACIONAL!C132," ",Ingreso_NACIONAL!D132)," ")</f>
        <v xml:space="preserve"> </v>
      </c>
      <c r="C132" s="2" t="str">
        <f>IF(COUNTA(Ingreso_NACIONAL!C132:F132)=4,CONCATENATE(MID(Ingreso_NACIONAL!E132,1,1),".",MID(Ingreso_NACIONAL!E132,2,3),".",MID(Ingreso_NACIONAL!E132,5,3),"-",RIGHT(Ingreso_NACIONAL!E132,1))," ")</f>
        <v xml:space="preserve"> </v>
      </c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4" customHeight="1" x14ac:dyDescent="0.25">
      <c r="A133" s="4" t="str">
        <f>IF(Ingreso_NACIONAL!B133&gt;0,Ingreso_NACIONAL!B133,"")</f>
        <v/>
      </c>
      <c r="B133" s="54" t="str">
        <f>IF(COUNTA(Ingreso_NACIONAL!C133:F133)=4,CONCATENATE(Ingreso_NACIONAL!C133," ",Ingreso_NACIONAL!D133)," ")</f>
        <v xml:space="preserve"> </v>
      </c>
      <c r="C133" s="2" t="str">
        <f>IF(COUNTA(Ingreso_NACIONAL!C133:F133)=4,CONCATENATE(MID(Ingreso_NACIONAL!E133,1,1),".",MID(Ingreso_NACIONAL!E133,2,3),".",MID(Ingreso_NACIONAL!E133,5,3),"-",RIGHT(Ingreso_NACIONAL!E133,1))," ")</f>
        <v xml:space="preserve"> </v>
      </c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4" customHeight="1" x14ac:dyDescent="0.25">
      <c r="A134" s="4" t="str">
        <f>IF(Ingreso_NACIONAL!B134&gt;0,Ingreso_NACIONAL!B134,"")</f>
        <v/>
      </c>
      <c r="B134" s="54" t="str">
        <f>IF(COUNTA(Ingreso_NACIONAL!C134:F134)=4,CONCATENATE(Ingreso_NACIONAL!C134," ",Ingreso_NACIONAL!D134)," ")</f>
        <v xml:space="preserve"> </v>
      </c>
      <c r="C134" s="2" t="str">
        <f>IF(COUNTA(Ingreso_NACIONAL!C134:F134)=4,CONCATENATE(MID(Ingreso_NACIONAL!E134,1,1),".",MID(Ingreso_NACIONAL!E134,2,3),".",MID(Ingreso_NACIONAL!E134,5,3),"-",RIGHT(Ingreso_NACIONAL!E134,1))," ")</f>
        <v xml:space="preserve"> </v>
      </c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4" customHeight="1" x14ac:dyDescent="0.25">
      <c r="A135" s="4" t="str">
        <f>IF(Ingreso_NACIONAL!B135&gt;0,Ingreso_NACIONAL!B135,"")</f>
        <v/>
      </c>
      <c r="B135" s="54" t="str">
        <f>IF(COUNTA(Ingreso_NACIONAL!C135:F135)=4,CONCATENATE(Ingreso_NACIONAL!C135," ",Ingreso_NACIONAL!D135)," ")</f>
        <v xml:space="preserve"> </v>
      </c>
      <c r="C135" s="2" t="str">
        <f>IF(COUNTA(Ingreso_NACIONAL!C135:F135)=4,CONCATENATE(MID(Ingreso_NACIONAL!E135,1,1),".",MID(Ingreso_NACIONAL!E135,2,3),".",MID(Ingreso_NACIONAL!E135,5,3),"-",RIGHT(Ingreso_NACIONAL!E135,1))," ")</f>
        <v xml:space="preserve"> </v>
      </c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4" customHeight="1" x14ac:dyDescent="0.25">
      <c r="A136" s="4" t="str">
        <f>IF(Ingreso_NACIONAL!B136&gt;0,Ingreso_NACIONAL!B136,"")</f>
        <v/>
      </c>
      <c r="B136" s="54" t="str">
        <f>IF(COUNTA(Ingreso_NACIONAL!C136:F136)=4,CONCATENATE(Ingreso_NACIONAL!C136," ",Ingreso_NACIONAL!D136)," ")</f>
        <v xml:space="preserve"> </v>
      </c>
      <c r="C136" s="2" t="str">
        <f>IF(COUNTA(Ingreso_NACIONAL!C136:F136)=4,CONCATENATE(MID(Ingreso_NACIONAL!E136,1,1),".",MID(Ingreso_NACIONAL!E136,2,3),".",MID(Ingreso_NACIONAL!E136,5,3),"-",RIGHT(Ingreso_NACIONAL!E136,1))," ")</f>
        <v xml:space="preserve"> </v>
      </c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4" customHeight="1" x14ac:dyDescent="0.25">
      <c r="A137" s="4" t="str">
        <f>IF(Ingreso_NACIONAL!B137&gt;0,Ingreso_NACIONAL!B137,"")</f>
        <v/>
      </c>
      <c r="B137" s="54" t="str">
        <f>IF(COUNTA(Ingreso_NACIONAL!C137:F137)=4,CONCATENATE(Ingreso_NACIONAL!C137," ",Ingreso_NACIONAL!D137)," ")</f>
        <v xml:space="preserve"> </v>
      </c>
      <c r="C137" s="2" t="str">
        <f>IF(COUNTA(Ingreso_NACIONAL!C137:F137)=4,CONCATENATE(MID(Ingreso_NACIONAL!E137,1,1),".",MID(Ingreso_NACIONAL!E137,2,3),".",MID(Ingreso_NACIONAL!E137,5,3),"-",RIGHT(Ingreso_NACIONAL!E137,1))," ")</f>
        <v xml:space="preserve"> </v>
      </c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4" customHeight="1" x14ac:dyDescent="0.25">
      <c r="A138" s="4" t="str">
        <f>IF(Ingreso_NACIONAL!B138&gt;0,Ingreso_NACIONAL!B138,"")</f>
        <v/>
      </c>
      <c r="B138" s="54" t="str">
        <f>IF(COUNTA(Ingreso_NACIONAL!C138:F138)=4,CONCATENATE(Ingreso_NACIONAL!C138," ",Ingreso_NACIONAL!D138)," ")</f>
        <v xml:space="preserve"> </v>
      </c>
      <c r="C138" s="2" t="str">
        <f>IF(COUNTA(Ingreso_NACIONAL!C138:F138)=4,CONCATENATE(MID(Ingreso_NACIONAL!E138,1,1),".",MID(Ingreso_NACIONAL!E138,2,3),".",MID(Ingreso_NACIONAL!E138,5,3),"-",RIGHT(Ingreso_NACIONAL!E138,1))," ")</f>
        <v xml:space="preserve"> </v>
      </c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4" customHeight="1" x14ac:dyDescent="0.25">
      <c r="A139" s="4" t="str">
        <f>IF(Ingreso_NACIONAL!B139&gt;0,Ingreso_NACIONAL!B139,"")</f>
        <v/>
      </c>
      <c r="B139" s="54" t="str">
        <f>IF(COUNTA(Ingreso_NACIONAL!C139:F139)=4,CONCATENATE(Ingreso_NACIONAL!C139," ",Ingreso_NACIONAL!D139)," ")</f>
        <v xml:space="preserve"> </v>
      </c>
      <c r="C139" s="2" t="str">
        <f>IF(COUNTA(Ingreso_NACIONAL!C139:F139)=4,CONCATENATE(MID(Ingreso_NACIONAL!E139,1,1),".",MID(Ingreso_NACIONAL!E139,2,3),".",MID(Ingreso_NACIONAL!E139,5,3),"-",RIGHT(Ingreso_NACIONAL!E139,1))," ")</f>
        <v xml:space="preserve"> </v>
      </c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4" customHeight="1" x14ac:dyDescent="0.25">
      <c r="A140" s="4" t="str">
        <f>IF(Ingreso_NACIONAL!B140&gt;0,Ingreso_NACIONAL!B140,"")</f>
        <v/>
      </c>
      <c r="B140" s="54" t="str">
        <f>IF(COUNTA(Ingreso_NACIONAL!C140:F140)=4,CONCATENATE(Ingreso_NACIONAL!C140," ",Ingreso_NACIONAL!D140)," ")</f>
        <v xml:space="preserve"> </v>
      </c>
      <c r="C140" s="2" t="str">
        <f>IF(COUNTA(Ingreso_NACIONAL!C140:F140)=4,CONCATENATE(MID(Ingreso_NACIONAL!E140,1,1),".",MID(Ingreso_NACIONAL!E140,2,3),".",MID(Ingreso_NACIONAL!E140,5,3),"-",RIGHT(Ingreso_NACIONAL!E140,1))," ")</f>
        <v xml:space="preserve"> </v>
      </c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4" customHeight="1" x14ac:dyDescent="0.25">
      <c r="A141" s="4" t="str">
        <f>IF(Ingreso_NACIONAL!B141&gt;0,Ingreso_NACIONAL!B141,"")</f>
        <v/>
      </c>
      <c r="B141" s="54" t="str">
        <f>IF(COUNTA(Ingreso_NACIONAL!C141:F141)=4,CONCATENATE(Ingreso_NACIONAL!C141," ",Ingreso_NACIONAL!D141)," ")</f>
        <v xml:space="preserve"> </v>
      </c>
      <c r="C141" s="2" t="str">
        <f>IF(COUNTA(Ingreso_NACIONAL!C141:F141)=4,CONCATENATE(MID(Ingreso_NACIONAL!E141,1,1),".",MID(Ingreso_NACIONAL!E141,2,3),".",MID(Ingreso_NACIONAL!E141,5,3),"-",RIGHT(Ingreso_NACIONAL!E141,1))," ")</f>
        <v xml:space="preserve"> </v>
      </c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4" customHeight="1" x14ac:dyDescent="0.25">
      <c r="A142" s="4" t="str">
        <f>IF(Ingreso_NACIONAL!B142&gt;0,Ingreso_NACIONAL!B142,"")</f>
        <v/>
      </c>
      <c r="B142" s="54" t="str">
        <f>IF(COUNTA(Ingreso_NACIONAL!C142:F142)=4,CONCATENATE(Ingreso_NACIONAL!C142," ",Ingreso_NACIONAL!D142)," ")</f>
        <v xml:space="preserve"> </v>
      </c>
      <c r="C142" s="2" t="str">
        <f>IF(COUNTA(Ingreso_NACIONAL!C142:F142)=4,CONCATENATE(MID(Ingreso_NACIONAL!E142,1,1),".",MID(Ingreso_NACIONAL!E142,2,3),".",MID(Ingreso_NACIONAL!E142,5,3),"-",RIGHT(Ingreso_NACIONAL!E142,1))," ")</f>
        <v xml:space="preserve"> </v>
      </c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4" customHeight="1" x14ac:dyDescent="0.25">
      <c r="A143" s="4" t="str">
        <f>IF(Ingreso_NACIONAL!B143&gt;0,Ingreso_NACIONAL!B143,"")</f>
        <v/>
      </c>
      <c r="B143" s="54" t="str">
        <f>IF(COUNTA(Ingreso_NACIONAL!C143:F143)=4,CONCATENATE(Ingreso_NACIONAL!C143," ",Ingreso_NACIONAL!D143)," ")</f>
        <v xml:space="preserve"> </v>
      </c>
      <c r="C143" s="2" t="str">
        <f>IF(COUNTA(Ingreso_NACIONAL!C143:F143)=4,CONCATENATE(MID(Ingreso_NACIONAL!E143,1,1),".",MID(Ingreso_NACIONAL!E143,2,3),".",MID(Ingreso_NACIONAL!E143,5,3),"-",RIGHT(Ingreso_NACIONAL!E143,1))," ")</f>
        <v xml:space="preserve"> </v>
      </c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4" customHeight="1" x14ac:dyDescent="0.25">
      <c r="A144" s="4" t="str">
        <f>IF(Ingreso_NACIONAL!B144&gt;0,Ingreso_NACIONAL!B144,"")</f>
        <v/>
      </c>
      <c r="B144" s="54" t="str">
        <f>IF(COUNTA(Ingreso_NACIONAL!C144:F144)=4,CONCATENATE(Ingreso_NACIONAL!C144," ",Ingreso_NACIONAL!D144)," ")</f>
        <v xml:space="preserve"> </v>
      </c>
      <c r="C144" s="2" t="str">
        <f>IF(COUNTA(Ingreso_NACIONAL!C144:F144)=4,CONCATENATE(MID(Ingreso_NACIONAL!E144,1,1),".",MID(Ingreso_NACIONAL!E144,2,3),".",MID(Ingreso_NACIONAL!E144,5,3),"-",RIGHT(Ingreso_NACIONAL!E144,1))," ")</f>
        <v xml:space="preserve"> </v>
      </c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4" customHeight="1" x14ac:dyDescent="0.25">
      <c r="A145" s="4" t="str">
        <f>IF(Ingreso_NACIONAL!B145&gt;0,Ingreso_NACIONAL!B145,"")</f>
        <v/>
      </c>
      <c r="B145" s="54" t="str">
        <f>IF(COUNTA(Ingreso_NACIONAL!C145:F145)=4,CONCATENATE(Ingreso_NACIONAL!C145," ",Ingreso_NACIONAL!D145)," ")</f>
        <v xml:space="preserve"> </v>
      </c>
      <c r="C145" s="2" t="str">
        <f>IF(COUNTA(Ingreso_NACIONAL!C145:F145)=4,CONCATENATE(MID(Ingreso_NACIONAL!E145,1,1),".",MID(Ingreso_NACIONAL!E145,2,3),".",MID(Ingreso_NACIONAL!E145,5,3),"-",RIGHT(Ingreso_NACIONAL!E145,1))," ")</f>
        <v xml:space="preserve"> </v>
      </c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4" customHeight="1" x14ac:dyDescent="0.25">
      <c r="A146" s="4" t="str">
        <f>IF(Ingreso_NACIONAL!B146&gt;0,Ingreso_NACIONAL!B146,"")</f>
        <v/>
      </c>
      <c r="B146" s="54" t="str">
        <f>IF(COUNTA(Ingreso_NACIONAL!C146:F146)=4,CONCATENATE(Ingreso_NACIONAL!C146," ",Ingreso_NACIONAL!D146)," ")</f>
        <v xml:space="preserve"> </v>
      </c>
      <c r="C146" s="2" t="str">
        <f>IF(COUNTA(Ingreso_NACIONAL!C146:F146)=4,CONCATENATE(MID(Ingreso_NACIONAL!E146,1,1),".",MID(Ingreso_NACIONAL!E146,2,3),".",MID(Ingreso_NACIONAL!E146,5,3),"-",RIGHT(Ingreso_NACIONAL!E146,1))," ")</f>
        <v xml:space="preserve"> </v>
      </c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4" customHeight="1" x14ac:dyDescent="0.25">
      <c r="A147" s="4" t="str">
        <f>IF(Ingreso_NACIONAL!B147&gt;0,Ingreso_NACIONAL!B147,"")</f>
        <v/>
      </c>
      <c r="B147" s="54" t="str">
        <f>IF(COUNTA(Ingreso_NACIONAL!C147:F147)=4,CONCATENATE(Ingreso_NACIONAL!C147," ",Ingreso_NACIONAL!D147)," ")</f>
        <v xml:space="preserve"> </v>
      </c>
      <c r="C147" s="2" t="str">
        <f>IF(COUNTA(Ingreso_NACIONAL!C147:F147)=4,CONCATENATE(MID(Ingreso_NACIONAL!E147,1,1),".",MID(Ingreso_NACIONAL!E147,2,3),".",MID(Ingreso_NACIONAL!E147,5,3),"-",RIGHT(Ingreso_NACIONAL!E147,1))," ")</f>
        <v xml:space="preserve"> </v>
      </c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4" customHeight="1" x14ac:dyDescent="0.25">
      <c r="A148" s="4" t="str">
        <f>IF(Ingreso_NACIONAL!B148&gt;0,Ingreso_NACIONAL!B148,"")</f>
        <v/>
      </c>
      <c r="B148" s="54" t="str">
        <f>IF(COUNTA(Ingreso_NACIONAL!C148:F148)=4,CONCATENATE(Ingreso_NACIONAL!C148," ",Ingreso_NACIONAL!D148)," ")</f>
        <v xml:space="preserve"> </v>
      </c>
      <c r="C148" s="2" t="str">
        <f>IF(COUNTA(Ingreso_NACIONAL!C148:F148)=4,CONCATENATE(MID(Ingreso_NACIONAL!E148,1,1),".",MID(Ingreso_NACIONAL!E148,2,3),".",MID(Ingreso_NACIONAL!E148,5,3),"-",RIGHT(Ingreso_NACIONAL!E148,1))," ")</f>
        <v xml:space="preserve"> </v>
      </c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4" customHeight="1" x14ac:dyDescent="0.25">
      <c r="A149" s="4" t="str">
        <f>IF(Ingreso_NACIONAL!B149&gt;0,Ingreso_NACIONAL!B149,"")</f>
        <v/>
      </c>
      <c r="B149" s="54" t="str">
        <f>IF(COUNTA(Ingreso_NACIONAL!C149:F149)=4,CONCATENATE(Ingreso_NACIONAL!C149," ",Ingreso_NACIONAL!D149)," ")</f>
        <v xml:space="preserve"> </v>
      </c>
      <c r="C149" s="2" t="str">
        <f>IF(COUNTA(Ingreso_NACIONAL!C149:F149)=4,CONCATENATE(MID(Ingreso_NACIONAL!E149,1,1),".",MID(Ingreso_NACIONAL!E149,2,3),".",MID(Ingreso_NACIONAL!E149,5,3),"-",RIGHT(Ingreso_NACIONAL!E149,1))," ")</f>
        <v xml:space="preserve"> </v>
      </c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4" customHeight="1" x14ac:dyDescent="0.25">
      <c r="A150" s="4" t="str">
        <f>IF(Ingreso_NACIONAL!B150&gt;0,Ingreso_NACIONAL!B150,"")</f>
        <v/>
      </c>
      <c r="B150" s="54" t="str">
        <f>IF(COUNTA(Ingreso_NACIONAL!C150:F150)=4,CONCATENATE(Ingreso_NACIONAL!C150," ",Ingreso_NACIONAL!D150)," ")</f>
        <v xml:space="preserve"> </v>
      </c>
      <c r="C150" s="2" t="str">
        <f>IF(COUNTA(Ingreso_NACIONAL!C150:F150)=4,CONCATENATE(MID(Ingreso_NACIONAL!E150,1,1),".",MID(Ingreso_NACIONAL!E150,2,3),".",MID(Ingreso_NACIONAL!E150,5,3),"-",RIGHT(Ingreso_NACIONAL!E150,1))," ")</f>
        <v xml:space="preserve"> </v>
      </c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4" customHeight="1" x14ac:dyDescent="0.25">
      <c r="A151" s="4" t="str">
        <f>IF(Ingreso_NACIONAL!B151&gt;0,Ingreso_NACIONAL!B151,"")</f>
        <v/>
      </c>
      <c r="B151" s="54" t="str">
        <f>IF(COUNTA(Ingreso_NACIONAL!C151:F151)=4,CONCATENATE(Ingreso_NACIONAL!C151," ",Ingreso_NACIONAL!D151)," ")</f>
        <v xml:space="preserve"> </v>
      </c>
      <c r="C151" s="2" t="str">
        <f>IF(COUNTA(Ingreso_NACIONAL!C151:F151)=4,CONCATENATE(MID(Ingreso_NACIONAL!E151,1,1),".",MID(Ingreso_NACIONAL!E151,2,3),".",MID(Ingreso_NACIONAL!E151,5,3),"-",RIGHT(Ingreso_NACIONAL!E151,1))," ")</f>
        <v xml:space="preserve"> </v>
      </c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4" customHeight="1" x14ac:dyDescent="0.25">
      <c r="A152" s="4" t="str">
        <f>IF(Ingreso_NACIONAL!B152&gt;0,Ingreso_NACIONAL!B152,"")</f>
        <v/>
      </c>
      <c r="B152" s="54" t="str">
        <f>IF(COUNTA(Ingreso_NACIONAL!C152:F152)=4,CONCATENATE(Ingreso_NACIONAL!C152," ",Ingreso_NACIONAL!D152)," ")</f>
        <v xml:space="preserve"> </v>
      </c>
      <c r="C152" s="2" t="str">
        <f>IF(COUNTA(Ingreso_NACIONAL!C152:F152)=4,CONCATENATE(MID(Ingreso_NACIONAL!E152,1,1),".",MID(Ingreso_NACIONAL!E152,2,3),".",MID(Ingreso_NACIONAL!E152,5,3),"-",RIGHT(Ingreso_NACIONAL!E152,1))," ")</f>
        <v xml:space="preserve"> </v>
      </c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4" customHeight="1" x14ac:dyDescent="0.25">
      <c r="A153" s="4" t="str">
        <f>IF(Ingreso_NACIONAL!B153&gt;0,Ingreso_NACIONAL!B153,"")</f>
        <v/>
      </c>
      <c r="B153" s="54" t="str">
        <f>IF(COUNTA(Ingreso_NACIONAL!C153:F153)=4,CONCATENATE(Ingreso_NACIONAL!C153," ",Ingreso_NACIONAL!D153)," ")</f>
        <v xml:space="preserve"> </v>
      </c>
      <c r="C153" s="2" t="str">
        <f>IF(COUNTA(Ingreso_NACIONAL!C153:F153)=4,CONCATENATE(MID(Ingreso_NACIONAL!E153,1,1),".",MID(Ingreso_NACIONAL!E153,2,3),".",MID(Ingreso_NACIONAL!E153,5,3),"-",RIGHT(Ingreso_NACIONAL!E153,1))," ")</f>
        <v xml:space="preserve"> </v>
      </c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4" customHeight="1" x14ac:dyDescent="0.25">
      <c r="A154" s="4" t="str">
        <f>IF(Ingreso_NACIONAL!B154&gt;0,Ingreso_NACIONAL!B154,"")</f>
        <v/>
      </c>
      <c r="B154" s="54" t="str">
        <f>IF(COUNTA(Ingreso_NACIONAL!C154:F154)=4,CONCATENATE(Ingreso_NACIONAL!C154," ",Ingreso_NACIONAL!D154)," ")</f>
        <v xml:space="preserve"> </v>
      </c>
      <c r="C154" s="2" t="str">
        <f>IF(COUNTA(Ingreso_NACIONAL!C154:F154)=4,CONCATENATE(MID(Ingreso_NACIONAL!E154,1,1),".",MID(Ingreso_NACIONAL!E154,2,3),".",MID(Ingreso_NACIONAL!E154,5,3),"-",RIGHT(Ingreso_NACIONAL!E154,1))," ")</f>
        <v xml:space="preserve"> </v>
      </c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4" customHeight="1" x14ac:dyDescent="0.25">
      <c r="A155" s="4" t="str">
        <f>IF(Ingreso_NACIONAL!B155&gt;0,Ingreso_NACIONAL!B155,"")</f>
        <v/>
      </c>
      <c r="B155" s="54" t="str">
        <f>IF(COUNTA(Ingreso_NACIONAL!C155:F155)=4,CONCATENATE(Ingreso_NACIONAL!C155," ",Ingreso_NACIONAL!D155)," ")</f>
        <v xml:space="preserve"> </v>
      </c>
      <c r="C155" s="2" t="str">
        <f>IF(COUNTA(Ingreso_NACIONAL!C155:F155)=4,CONCATENATE(MID(Ingreso_NACIONAL!E155,1,1),".",MID(Ingreso_NACIONAL!E155,2,3),".",MID(Ingreso_NACIONAL!E155,5,3),"-",RIGHT(Ingreso_NACIONAL!E155,1))," ")</f>
        <v xml:space="preserve"> </v>
      </c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4" customHeight="1" x14ac:dyDescent="0.25">
      <c r="A156" s="4" t="str">
        <f>IF(Ingreso_NACIONAL!B156&gt;0,Ingreso_NACIONAL!B156,"")</f>
        <v/>
      </c>
      <c r="B156" s="54" t="str">
        <f>IF(COUNTA(Ingreso_NACIONAL!C156:F156)=4,CONCATENATE(Ingreso_NACIONAL!C156," ",Ingreso_NACIONAL!D156)," ")</f>
        <v xml:space="preserve"> </v>
      </c>
      <c r="C156" s="2" t="str">
        <f>IF(COUNTA(Ingreso_NACIONAL!C156:F156)=4,CONCATENATE(MID(Ingreso_NACIONAL!E156,1,1),".",MID(Ingreso_NACIONAL!E156,2,3),".",MID(Ingreso_NACIONAL!E156,5,3),"-",RIGHT(Ingreso_NACIONAL!E156,1))," ")</f>
        <v xml:space="preserve"> </v>
      </c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4" customHeight="1" x14ac:dyDescent="0.25">
      <c r="A157" s="4" t="str">
        <f>IF(Ingreso_NACIONAL!B157&gt;0,Ingreso_NACIONAL!B157,"")</f>
        <v/>
      </c>
      <c r="B157" s="54" t="str">
        <f>IF(COUNTA(Ingreso_NACIONAL!C157:F157)=4,CONCATENATE(Ingreso_NACIONAL!C157," ",Ingreso_NACIONAL!D157)," ")</f>
        <v xml:space="preserve"> </v>
      </c>
      <c r="C157" s="2" t="str">
        <f>IF(COUNTA(Ingreso_NACIONAL!C157:F157)=4,CONCATENATE(MID(Ingreso_NACIONAL!E157,1,1),".",MID(Ingreso_NACIONAL!E157,2,3),".",MID(Ingreso_NACIONAL!E157,5,3),"-",RIGHT(Ingreso_NACIONAL!E157,1))," ")</f>
        <v xml:space="preserve"> </v>
      </c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4" customHeight="1" x14ac:dyDescent="0.25">
      <c r="A158" s="4" t="str">
        <f>IF(Ingreso_NACIONAL!B158&gt;0,Ingreso_NACIONAL!B158,"")</f>
        <v/>
      </c>
      <c r="B158" s="54" t="str">
        <f>IF(COUNTA(Ingreso_NACIONAL!C158:F158)=4,CONCATENATE(Ingreso_NACIONAL!C158," ",Ingreso_NACIONAL!D158)," ")</f>
        <v xml:space="preserve"> </v>
      </c>
      <c r="C158" s="2" t="str">
        <f>IF(COUNTA(Ingreso_NACIONAL!C158:F158)=4,CONCATENATE(MID(Ingreso_NACIONAL!E158,1,1),".",MID(Ingreso_NACIONAL!E158,2,3),".",MID(Ingreso_NACIONAL!E158,5,3),"-",RIGHT(Ingreso_NACIONAL!E158,1))," ")</f>
        <v xml:space="preserve"> </v>
      </c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4" customHeight="1" x14ac:dyDescent="0.25">
      <c r="A159" s="4" t="str">
        <f>IF(Ingreso_NACIONAL!B159&gt;0,Ingreso_NACIONAL!B159,"")</f>
        <v/>
      </c>
      <c r="B159" s="54" t="str">
        <f>IF(COUNTA(Ingreso_NACIONAL!C159:F159)=4,CONCATENATE(Ingreso_NACIONAL!C159," ",Ingreso_NACIONAL!D159)," ")</f>
        <v xml:space="preserve"> </v>
      </c>
      <c r="C159" s="2" t="str">
        <f>IF(COUNTA(Ingreso_NACIONAL!C159:F159)=4,CONCATENATE(MID(Ingreso_NACIONAL!E159,1,1),".",MID(Ingreso_NACIONAL!E159,2,3),".",MID(Ingreso_NACIONAL!E159,5,3),"-",RIGHT(Ingreso_NACIONAL!E159,1))," ")</f>
        <v xml:space="preserve"> </v>
      </c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4" customHeight="1" x14ac:dyDescent="0.25">
      <c r="A160" s="4" t="str">
        <f>IF(Ingreso_NACIONAL!B160&gt;0,Ingreso_NACIONAL!B160,"")</f>
        <v/>
      </c>
      <c r="B160" s="54" t="str">
        <f>IF(COUNTA(Ingreso_NACIONAL!C160:F160)=4,CONCATENATE(Ingreso_NACIONAL!C160," ",Ingreso_NACIONAL!D160)," ")</f>
        <v xml:space="preserve"> </v>
      </c>
      <c r="C160" s="2" t="str">
        <f>IF(COUNTA(Ingreso_NACIONAL!C160:F160)=4,CONCATENATE(MID(Ingreso_NACIONAL!E160,1,1),".",MID(Ingreso_NACIONAL!E160,2,3),".",MID(Ingreso_NACIONAL!E160,5,3),"-",RIGHT(Ingreso_NACIONAL!E160,1))," ")</f>
        <v xml:space="preserve"> </v>
      </c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4" customHeight="1" x14ac:dyDescent="0.25">
      <c r="A161" s="4" t="str">
        <f>IF(Ingreso_NACIONAL!B161&gt;0,Ingreso_NACIONAL!B161,"")</f>
        <v/>
      </c>
      <c r="B161" s="54" t="str">
        <f>IF(COUNTA(Ingreso_NACIONAL!C161:F161)=4,CONCATENATE(Ingreso_NACIONAL!C161," ",Ingreso_NACIONAL!D161)," ")</f>
        <v xml:space="preserve"> </v>
      </c>
      <c r="C161" s="2" t="str">
        <f>IF(COUNTA(Ingreso_NACIONAL!C161:F161)=4,CONCATENATE(MID(Ingreso_NACIONAL!E161,1,1),".",MID(Ingreso_NACIONAL!E161,2,3),".",MID(Ingreso_NACIONAL!E161,5,3),"-",RIGHT(Ingreso_NACIONAL!E161,1))," ")</f>
        <v xml:space="preserve"> </v>
      </c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4" customHeight="1" x14ac:dyDescent="0.25">
      <c r="A162" s="4" t="str">
        <f>IF(Ingreso_NACIONAL!B162&gt;0,Ingreso_NACIONAL!B162,"")</f>
        <v/>
      </c>
      <c r="B162" s="54" t="str">
        <f>IF(COUNTA(Ingreso_NACIONAL!C162:F162)=4,CONCATENATE(Ingreso_NACIONAL!C162," ",Ingreso_NACIONAL!D162)," ")</f>
        <v xml:space="preserve"> </v>
      </c>
      <c r="C162" s="2" t="str">
        <f>IF(COUNTA(Ingreso_NACIONAL!C162:F162)=4,CONCATENATE(MID(Ingreso_NACIONAL!E162,1,1),".",MID(Ingreso_NACIONAL!E162,2,3),".",MID(Ingreso_NACIONAL!E162,5,3),"-",RIGHT(Ingreso_NACIONAL!E162,1))," ")</f>
        <v xml:space="preserve"> </v>
      </c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4" customHeight="1" x14ac:dyDescent="0.25">
      <c r="A163" s="4" t="str">
        <f>IF(Ingreso_NACIONAL!B163&gt;0,Ingreso_NACIONAL!B163,"")</f>
        <v/>
      </c>
      <c r="B163" s="54" t="str">
        <f>IF(COUNTA(Ingreso_NACIONAL!C163:F163)=4,CONCATENATE(Ingreso_NACIONAL!C163," ",Ingreso_NACIONAL!D163)," ")</f>
        <v xml:space="preserve"> </v>
      </c>
      <c r="C163" s="2" t="str">
        <f>IF(COUNTA(Ingreso_NACIONAL!C163:F163)=4,CONCATENATE(MID(Ingreso_NACIONAL!E163,1,1),".",MID(Ingreso_NACIONAL!E163,2,3),".",MID(Ingreso_NACIONAL!E163,5,3),"-",RIGHT(Ingreso_NACIONAL!E163,1))," ")</f>
        <v xml:space="preserve"> </v>
      </c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4" customHeight="1" x14ac:dyDescent="0.25">
      <c r="A164" s="4" t="str">
        <f>IF(Ingreso_NACIONAL!B164&gt;0,Ingreso_NACIONAL!B164,"")</f>
        <v/>
      </c>
      <c r="B164" s="54" t="str">
        <f>IF(COUNTA(Ingreso_NACIONAL!C164:F164)=4,CONCATENATE(Ingreso_NACIONAL!C164," ",Ingreso_NACIONAL!D164)," ")</f>
        <v xml:space="preserve"> </v>
      </c>
      <c r="C164" s="2" t="str">
        <f>IF(COUNTA(Ingreso_NACIONAL!C164:F164)=4,CONCATENATE(MID(Ingreso_NACIONAL!E164,1,1),".",MID(Ingreso_NACIONAL!E164,2,3),".",MID(Ingreso_NACIONAL!E164,5,3),"-",RIGHT(Ingreso_NACIONAL!E164,1))," ")</f>
        <v xml:space="preserve"> </v>
      </c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4" customHeight="1" x14ac:dyDescent="0.25">
      <c r="A165" s="4" t="str">
        <f>IF(Ingreso_NACIONAL!B165&gt;0,Ingreso_NACIONAL!B165,"")</f>
        <v/>
      </c>
      <c r="B165" s="54" t="str">
        <f>IF(COUNTA(Ingreso_NACIONAL!C165:F165)=4,CONCATENATE(Ingreso_NACIONAL!C165," ",Ingreso_NACIONAL!D165)," ")</f>
        <v xml:space="preserve"> </v>
      </c>
      <c r="C165" s="2" t="str">
        <f>IF(COUNTA(Ingreso_NACIONAL!C165:F165)=4,CONCATENATE(MID(Ingreso_NACIONAL!E165,1,1),".",MID(Ingreso_NACIONAL!E165,2,3),".",MID(Ingreso_NACIONAL!E165,5,3),"-",RIGHT(Ingreso_NACIONAL!E165,1))," ")</f>
        <v xml:space="preserve"> </v>
      </c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4" customHeight="1" x14ac:dyDescent="0.25">
      <c r="A166" s="4" t="str">
        <f>IF(Ingreso_NACIONAL!B166&gt;0,Ingreso_NACIONAL!B166,"")</f>
        <v/>
      </c>
      <c r="B166" s="54" t="str">
        <f>IF(COUNTA(Ingreso_NACIONAL!C166:F166)=4,CONCATENATE(Ingreso_NACIONAL!C166," ",Ingreso_NACIONAL!D166)," ")</f>
        <v xml:space="preserve"> </v>
      </c>
      <c r="C166" s="2" t="str">
        <f>IF(COUNTA(Ingreso_NACIONAL!C166:F166)=4,CONCATENATE(MID(Ingreso_NACIONAL!E166,1,1),".",MID(Ingreso_NACIONAL!E166,2,3),".",MID(Ingreso_NACIONAL!E166,5,3),"-",RIGHT(Ingreso_NACIONAL!E166,1))," ")</f>
        <v xml:space="preserve"> </v>
      </c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4" customHeight="1" x14ac:dyDescent="0.25">
      <c r="A167" s="4" t="str">
        <f>IF(Ingreso_NACIONAL!B167&gt;0,Ingreso_NACIONAL!B167,"")</f>
        <v/>
      </c>
      <c r="B167" s="54" t="str">
        <f>IF(COUNTA(Ingreso_NACIONAL!C167:F167)=4,CONCATENATE(Ingreso_NACIONAL!C167," ",Ingreso_NACIONAL!D167)," ")</f>
        <v xml:space="preserve"> </v>
      </c>
      <c r="C167" s="2" t="str">
        <f>IF(COUNTA(Ingreso_NACIONAL!C167:F167)=4,CONCATENATE(MID(Ingreso_NACIONAL!E167,1,1),".",MID(Ingreso_NACIONAL!E167,2,3),".",MID(Ingreso_NACIONAL!E167,5,3),"-",RIGHT(Ingreso_NACIONAL!E167,1))," ")</f>
        <v xml:space="preserve"> </v>
      </c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4" customHeight="1" x14ac:dyDescent="0.25">
      <c r="A168" s="4" t="str">
        <f>IF(Ingreso_NACIONAL!B168&gt;0,Ingreso_NACIONAL!B168,"")</f>
        <v/>
      </c>
      <c r="B168" s="54" t="str">
        <f>IF(COUNTA(Ingreso_NACIONAL!C168:F168)=4,CONCATENATE(Ingreso_NACIONAL!C168," ",Ingreso_NACIONAL!D168)," ")</f>
        <v xml:space="preserve"> </v>
      </c>
      <c r="C168" s="2" t="str">
        <f>IF(COUNTA(Ingreso_NACIONAL!C168:F168)=4,CONCATENATE(MID(Ingreso_NACIONAL!E168,1,1),".",MID(Ingreso_NACIONAL!E168,2,3),".",MID(Ingreso_NACIONAL!E168,5,3),"-",RIGHT(Ingreso_NACIONAL!E168,1))," ")</f>
        <v xml:space="preserve"> </v>
      </c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4" customHeight="1" x14ac:dyDescent="0.25">
      <c r="A169" s="4" t="str">
        <f>IF(Ingreso_NACIONAL!B169&gt;0,Ingreso_NACIONAL!B169,"")</f>
        <v/>
      </c>
      <c r="B169" s="54" t="str">
        <f>IF(COUNTA(Ingreso_NACIONAL!C169:F169)=4,CONCATENATE(Ingreso_NACIONAL!C169," ",Ingreso_NACIONAL!D169)," ")</f>
        <v xml:space="preserve"> </v>
      </c>
      <c r="C169" s="2" t="str">
        <f>IF(COUNTA(Ingreso_NACIONAL!C169:F169)=4,CONCATENATE(MID(Ingreso_NACIONAL!E169,1,1),".",MID(Ingreso_NACIONAL!E169,2,3),".",MID(Ingreso_NACIONAL!E169,5,3),"-",RIGHT(Ingreso_NACIONAL!E169,1))," ")</f>
        <v xml:space="preserve"> </v>
      </c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4" customHeight="1" x14ac:dyDescent="0.25">
      <c r="A170" s="4" t="str">
        <f>IF(Ingreso_NACIONAL!B170&gt;0,Ingreso_NACIONAL!B170,"")</f>
        <v/>
      </c>
      <c r="B170" s="54" t="str">
        <f>IF(COUNTA(Ingreso_NACIONAL!C170:F170)=4,CONCATENATE(Ingreso_NACIONAL!C170," ",Ingreso_NACIONAL!D170)," ")</f>
        <v xml:space="preserve"> </v>
      </c>
      <c r="C170" s="2" t="str">
        <f>IF(COUNTA(Ingreso_NACIONAL!C170:F170)=4,CONCATENATE(MID(Ingreso_NACIONAL!E170,1,1),".",MID(Ingreso_NACIONAL!E170,2,3),".",MID(Ingreso_NACIONAL!E170,5,3),"-",RIGHT(Ingreso_NACIONAL!E170,1))," ")</f>
        <v xml:space="preserve"> </v>
      </c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4" customHeight="1" x14ac:dyDescent="0.25">
      <c r="A171" s="4" t="str">
        <f>IF(Ingreso_NACIONAL!B171&gt;0,Ingreso_NACIONAL!B171,"")</f>
        <v/>
      </c>
      <c r="B171" s="54" t="str">
        <f>IF(COUNTA(Ingreso_NACIONAL!C171:F171)=4,CONCATENATE(Ingreso_NACIONAL!C171," ",Ingreso_NACIONAL!D171)," ")</f>
        <v xml:space="preserve"> </v>
      </c>
      <c r="C171" s="2" t="str">
        <f>IF(COUNTA(Ingreso_NACIONAL!C171:F171)=4,CONCATENATE(MID(Ingreso_NACIONAL!E171,1,1),".",MID(Ingreso_NACIONAL!E171,2,3),".",MID(Ingreso_NACIONAL!E171,5,3),"-",RIGHT(Ingreso_NACIONAL!E171,1))," ")</f>
        <v xml:space="preserve"> </v>
      </c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4" customHeight="1" x14ac:dyDescent="0.25">
      <c r="A172" s="4" t="str">
        <f>IF(Ingreso_NACIONAL!B172&gt;0,Ingreso_NACIONAL!B172,"")</f>
        <v/>
      </c>
      <c r="B172" s="54" t="str">
        <f>IF(COUNTA(Ingreso_NACIONAL!C172:F172)=4,CONCATENATE(Ingreso_NACIONAL!C172," ",Ingreso_NACIONAL!D172)," ")</f>
        <v xml:space="preserve"> </v>
      </c>
      <c r="C172" s="2" t="str">
        <f>IF(COUNTA(Ingreso_NACIONAL!C172:F172)=4,CONCATENATE(MID(Ingreso_NACIONAL!E172,1,1),".",MID(Ingreso_NACIONAL!E172,2,3),".",MID(Ingreso_NACIONAL!E172,5,3),"-",RIGHT(Ingreso_NACIONAL!E172,1))," ")</f>
        <v xml:space="preserve"> </v>
      </c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4" customHeight="1" x14ac:dyDescent="0.25">
      <c r="A173" s="4" t="str">
        <f>IF(Ingreso_NACIONAL!B173&gt;0,Ingreso_NACIONAL!B173,"")</f>
        <v/>
      </c>
      <c r="B173" s="54" t="str">
        <f>IF(COUNTA(Ingreso_NACIONAL!C173:F173)=4,CONCATENATE(Ingreso_NACIONAL!C173," ",Ingreso_NACIONAL!D173)," ")</f>
        <v xml:space="preserve"> </v>
      </c>
      <c r="C173" s="2" t="str">
        <f>IF(COUNTA(Ingreso_NACIONAL!C173:F173)=4,CONCATENATE(MID(Ingreso_NACIONAL!E173,1,1),".",MID(Ingreso_NACIONAL!E173,2,3),".",MID(Ingreso_NACIONAL!E173,5,3),"-",RIGHT(Ingreso_NACIONAL!E173,1))," ")</f>
        <v xml:space="preserve"> </v>
      </c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4" customHeight="1" x14ac:dyDescent="0.25">
      <c r="A174" s="4" t="str">
        <f>IF(Ingreso_NACIONAL!B174&gt;0,Ingreso_NACIONAL!B174,"")</f>
        <v/>
      </c>
      <c r="B174" s="54" t="str">
        <f>IF(COUNTA(Ingreso_NACIONAL!C174:F174)=4,CONCATENATE(Ingreso_NACIONAL!C174," ",Ingreso_NACIONAL!D174)," ")</f>
        <v xml:space="preserve"> </v>
      </c>
      <c r="C174" s="2" t="str">
        <f>IF(COUNTA(Ingreso_NACIONAL!C174:F174)=4,CONCATENATE(MID(Ingreso_NACIONAL!E174,1,1),".",MID(Ingreso_NACIONAL!E174,2,3),".",MID(Ingreso_NACIONAL!E174,5,3),"-",RIGHT(Ingreso_NACIONAL!E174,1))," ")</f>
        <v xml:space="preserve"> </v>
      </c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4" customHeight="1" x14ac:dyDescent="0.25">
      <c r="A175" s="4" t="str">
        <f>IF(Ingreso_NACIONAL!B175&gt;0,Ingreso_NACIONAL!B175,"")</f>
        <v/>
      </c>
      <c r="B175" s="54" t="str">
        <f>IF(COUNTA(Ingreso_NACIONAL!C175:F175)=4,CONCATENATE(Ingreso_NACIONAL!C175," ",Ingreso_NACIONAL!D175)," ")</f>
        <v xml:space="preserve"> </v>
      </c>
      <c r="C175" s="2" t="str">
        <f>IF(COUNTA(Ingreso_NACIONAL!C175:F175)=4,CONCATENATE(MID(Ingreso_NACIONAL!E175,1,1),".",MID(Ingreso_NACIONAL!E175,2,3),".",MID(Ingreso_NACIONAL!E175,5,3),"-",RIGHT(Ingreso_NACIONAL!E175,1))," ")</f>
        <v xml:space="preserve"> </v>
      </c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4" customHeight="1" x14ac:dyDescent="0.25">
      <c r="A176" s="4" t="str">
        <f>IF(Ingreso_NACIONAL!B176&gt;0,Ingreso_NACIONAL!B176,"")</f>
        <v/>
      </c>
      <c r="B176" s="54" t="str">
        <f>IF(COUNTA(Ingreso_NACIONAL!C176:F176)=4,CONCATENATE(Ingreso_NACIONAL!C176," ",Ingreso_NACIONAL!D176)," ")</f>
        <v xml:space="preserve"> </v>
      </c>
      <c r="C176" s="2" t="str">
        <f>IF(COUNTA(Ingreso_NACIONAL!C176:F176)=4,CONCATENATE(MID(Ingreso_NACIONAL!E176,1,1),".",MID(Ingreso_NACIONAL!E176,2,3),".",MID(Ingreso_NACIONAL!E176,5,3),"-",RIGHT(Ingreso_NACIONAL!E176,1))," ")</f>
        <v xml:space="preserve"> </v>
      </c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4" customHeight="1" x14ac:dyDescent="0.25">
      <c r="A177" s="4" t="str">
        <f>IF(Ingreso_NACIONAL!B177&gt;0,Ingreso_NACIONAL!B177,"")</f>
        <v/>
      </c>
      <c r="B177" s="54" t="str">
        <f>IF(COUNTA(Ingreso_NACIONAL!C177:F177)=4,CONCATENATE(Ingreso_NACIONAL!C177," ",Ingreso_NACIONAL!D177)," ")</f>
        <v xml:space="preserve"> </v>
      </c>
      <c r="C177" s="2" t="str">
        <f>IF(COUNTA(Ingreso_NACIONAL!C177:F177)=4,CONCATENATE(MID(Ingreso_NACIONAL!E177,1,1),".",MID(Ingreso_NACIONAL!E177,2,3),".",MID(Ingreso_NACIONAL!E177,5,3),"-",RIGHT(Ingreso_NACIONAL!E177,1))," ")</f>
        <v xml:space="preserve"> </v>
      </c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4" customHeight="1" x14ac:dyDescent="0.25">
      <c r="A178" s="4" t="str">
        <f>IF(Ingreso_NACIONAL!B178&gt;0,Ingreso_NACIONAL!B178,"")</f>
        <v/>
      </c>
      <c r="B178" s="54" t="str">
        <f>IF(COUNTA(Ingreso_NACIONAL!C178:F178)=4,CONCATENATE(Ingreso_NACIONAL!C178," ",Ingreso_NACIONAL!D178)," ")</f>
        <v xml:space="preserve"> </v>
      </c>
      <c r="C178" s="2" t="str">
        <f>IF(COUNTA(Ingreso_NACIONAL!C178:F178)=4,CONCATENATE(MID(Ingreso_NACIONAL!E178,1,1),".",MID(Ingreso_NACIONAL!E178,2,3),".",MID(Ingreso_NACIONAL!E178,5,3),"-",RIGHT(Ingreso_NACIONAL!E178,1))," ")</f>
        <v xml:space="preserve"> </v>
      </c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4" customHeight="1" x14ac:dyDescent="0.25">
      <c r="A179" s="4" t="str">
        <f>IF(Ingreso_NACIONAL!B179&gt;0,Ingreso_NACIONAL!B179,"")</f>
        <v/>
      </c>
      <c r="B179" s="54" t="str">
        <f>IF(COUNTA(Ingreso_NACIONAL!C179:F179)=4,CONCATENATE(Ingreso_NACIONAL!C179," ",Ingreso_NACIONAL!D179)," ")</f>
        <v xml:space="preserve"> </v>
      </c>
      <c r="C179" s="2" t="str">
        <f>IF(COUNTA(Ingreso_NACIONAL!C179:F179)=4,CONCATENATE(MID(Ingreso_NACIONAL!E179,1,1),".",MID(Ingreso_NACIONAL!E179,2,3),".",MID(Ingreso_NACIONAL!E179,5,3),"-",RIGHT(Ingreso_NACIONAL!E179,1))," ")</f>
        <v xml:space="preserve"> </v>
      </c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4" customHeight="1" x14ac:dyDescent="0.25">
      <c r="A180" s="4" t="str">
        <f>IF(Ingreso_NACIONAL!B180&gt;0,Ingreso_NACIONAL!B180,"")</f>
        <v/>
      </c>
      <c r="B180" s="54" t="str">
        <f>IF(COUNTA(Ingreso_NACIONAL!C180:F180)=4,CONCATENATE(Ingreso_NACIONAL!C180," ",Ingreso_NACIONAL!D180)," ")</f>
        <v xml:space="preserve"> </v>
      </c>
      <c r="C180" s="2" t="str">
        <f>IF(COUNTA(Ingreso_NACIONAL!C180:F180)=4,CONCATENATE(MID(Ingreso_NACIONAL!E180,1,1),".",MID(Ingreso_NACIONAL!E180,2,3),".",MID(Ingreso_NACIONAL!E180,5,3),"-",RIGHT(Ingreso_NACIONAL!E180,1))," ")</f>
        <v xml:space="preserve"> </v>
      </c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4" customHeight="1" x14ac:dyDescent="0.25">
      <c r="A181" s="4" t="str">
        <f>IF(Ingreso_NACIONAL!B181&gt;0,Ingreso_NACIONAL!B181,"")</f>
        <v/>
      </c>
      <c r="B181" s="54" t="str">
        <f>IF(COUNTA(Ingreso_NACIONAL!C181:F181)=4,CONCATENATE(Ingreso_NACIONAL!C181," ",Ingreso_NACIONAL!D181)," ")</f>
        <v xml:space="preserve"> </v>
      </c>
      <c r="C181" s="2" t="str">
        <f>IF(COUNTA(Ingreso_NACIONAL!C181:F181)=4,CONCATENATE(MID(Ingreso_NACIONAL!E181,1,1),".",MID(Ingreso_NACIONAL!E181,2,3),".",MID(Ingreso_NACIONAL!E181,5,3),"-",RIGHT(Ingreso_NACIONAL!E181,1))," ")</f>
        <v xml:space="preserve"> </v>
      </c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4" customHeight="1" x14ac:dyDescent="0.25">
      <c r="A182" s="4" t="str">
        <f>IF(Ingreso_NACIONAL!B182&gt;0,Ingreso_NACIONAL!B182,"")</f>
        <v/>
      </c>
      <c r="B182" s="54" t="str">
        <f>IF(COUNTA(Ingreso_NACIONAL!C182:F182)=4,CONCATENATE(Ingreso_NACIONAL!C182," ",Ingreso_NACIONAL!D182)," ")</f>
        <v xml:space="preserve"> </v>
      </c>
      <c r="C182" s="2" t="str">
        <f>IF(COUNTA(Ingreso_NACIONAL!C182:F182)=4,CONCATENATE(MID(Ingreso_NACIONAL!E182,1,1),".",MID(Ingreso_NACIONAL!E182,2,3),".",MID(Ingreso_NACIONAL!E182,5,3),"-",RIGHT(Ingreso_NACIONAL!E182,1))," ")</f>
        <v xml:space="preserve"> </v>
      </c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4" customHeight="1" x14ac:dyDescent="0.25">
      <c r="A183" s="4" t="str">
        <f>IF(Ingreso_NACIONAL!B183&gt;0,Ingreso_NACIONAL!B183,"")</f>
        <v/>
      </c>
      <c r="B183" s="54" t="str">
        <f>IF(COUNTA(Ingreso_NACIONAL!C183:F183)=4,CONCATENATE(Ingreso_NACIONAL!C183," ",Ingreso_NACIONAL!D183)," ")</f>
        <v xml:space="preserve"> </v>
      </c>
      <c r="C183" s="2" t="str">
        <f>IF(COUNTA(Ingreso_NACIONAL!C183:F183)=4,CONCATENATE(MID(Ingreso_NACIONAL!E183,1,1),".",MID(Ingreso_NACIONAL!E183,2,3),".",MID(Ingreso_NACIONAL!E183,5,3),"-",RIGHT(Ingreso_NACIONAL!E183,1))," ")</f>
        <v xml:space="preserve"> </v>
      </c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4" customHeight="1" x14ac:dyDescent="0.25">
      <c r="A184" s="4" t="str">
        <f>IF(Ingreso_NACIONAL!B184&gt;0,Ingreso_NACIONAL!B184,"")</f>
        <v/>
      </c>
      <c r="B184" s="54" t="str">
        <f>IF(COUNTA(Ingreso_NACIONAL!C184:F184)=4,CONCATENATE(Ingreso_NACIONAL!C184," ",Ingreso_NACIONAL!D184)," ")</f>
        <v xml:space="preserve"> </v>
      </c>
      <c r="C184" s="2" t="str">
        <f>IF(COUNTA(Ingreso_NACIONAL!C184:F184)=4,CONCATENATE(MID(Ingreso_NACIONAL!E184,1,1),".",MID(Ingreso_NACIONAL!E184,2,3),".",MID(Ingreso_NACIONAL!E184,5,3),"-",RIGHT(Ingreso_NACIONAL!E184,1))," ")</f>
        <v xml:space="preserve"> </v>
      </c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4" customHeight="1" x14ac:dyDescent="0.25">
      <c r="A185" s="4" t="str">
        <f>IF(Ingreso_NACIONAL!B185&gt;0,Ingreso_NACIONAL!B185,"")</f>
        <v/>
      </c>
      <c r="B185" s="54" t="str">
        <f>IF(COUNTA(Ingreso_NACIONAL!C185:F185)=4,CONCATENATE(Ingreso_NACIONAL!C185," ",Ingreso_NACIONAL!D185)," ")</f>
        <v xml:space="preserve"> </v>
      </c>
      <c r="C185" s="2" t="str">
        <f>IF(COUNTA(Ingreso_NACIONAL!C185:F185)=4,CONCATENATE(MID(Ingreso_NACIONAL!E185,1,1),".",MID(Ingreso_NACIONAL!E185,2,3),".",MID(Ingreso_NACIONAL!E185,5,3),"-",RIGHT(Ingreso_NACIONAL!E185,1))," ")</f>
        <v xml:space="preserve"> </v>
      </c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4" customHeight="1" x14ac:dyDescent="0.25">
      <c r="A186" s="4" t="str">
        <f>IF(Ingreso_NACIONAL!B186&gt;0,Ingreso_NACIONAL!B186,"")</f>
        <v/>
      </c>
      <c r="B186" s="54" t="str">
        <f>IF(COUNTA(Ingreso_NACIONAL!C186:F186)=4,CONCATENATE(Ingreso_NACIONAL!C186," ",Ingreso_NACIONAL!D186)," ")</f>
        <v xml:space="preserve"> </v>
      </c>
      <c r="C186" s="2" t="str">
        <f>IF(COUNTA(Ingreso_NACIONAL!C186:F186)=4,CONCATENATE(MID(Ingreso_NACIONAL!E186,1,1),".",MID(Ingreso_NACIONAL!E186,2,3),".",MID(Ingreso_NACIONAL!E186,5,3),"-",RIGHT(Ingreso_NACIONAL!E186,1))," ")</f>
        <v xml:space="preserve"> </v>
      </c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4" customHeight="1" x14ac:dyDescent="0.25">
      <c r="A187" s="4" t="str">
        <f>IF(Ingreso_NACIONAL!B187&gt;0,Ingreso_NACIONAL!B187,"")</f>
        <v/>
      </c>
      <c r="B187" s="54" t="str">
        <f>IF(COUNTA(Ingreso_NACIONAL!C187:F187)=4,CONCATENATE(Ingreso_NACIONAL!C187," ",Ingreso_NACIONAL!D187)," ")</f>
        <v xml:space="preserve"> </v>
      </c>
      <c r="C187" s="2" t="str">
        <f>IF(COUNTA(Ingreso_NACIONAL!C187:F187)=4,CONCATENATE(MID(Ingreso_NACIONAL!E187,1,1),".",MID(Ingreso_NACIONAL!E187,2,3),".",MID(Ingreso_NACIONAL!E187,5,3),"-",RIGHT(Ingreso_NACIONAL!E187,1))," ")</f>
        <v xml:space="preserve"> </v>
      </c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4" customHeight="1" x14ac:dyDescent="0.25">
      <c r="A188" s="4" t="str">
        <f>IF(Ingreso_NACIONAL!B188&gt;0,Ingreso_NACIONAL!B188,"")</f>
        <v/>
      </c>
      <c r="B188" s="54" t="str">
        <f>IF(COUNTA(Ingreso_NACIONAL!C188:F188)=4,CONCATENATE(Ingreso_NACIONAL!C188," ",Ingreso_NACIONAL!D188)," ")</f>
        <v xml:space="preserve"> </v>
      </c>
      <c r="C188" s="2" t="str">
        <f>IF(COUNTA(Ingreso_NACIONAL!C188:F188)=4,CONCATENATE(MID(Ingreso_NACIONAL!E188,1,1),".",MID(Ingreso_NACIONAL!E188,2,3),".",MID(Ingreso_NACIONAL!E188,5,3),"-",RIGHT(Ingreso_NACIONAL!E188,1))," ")</f>
        <v xml:space="preserve"> </v>
      </c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4" customHeight="1" x14ac:dyDescent="0.25">
      <c r="A189" s="4" t="str">
        <f>IF(Ingreso_NACIONAL!B189&gt;0,Ingreso_NACIONAL!B189,"")</f>
        <v/>
      </c>
      <c r="B189" s="54" t="str">
        <f>IF(COUNTA(Ingreso_NACIONAL!C189:F189)=4,CONCATENATE(Ingreso_NACIONAL!C189," ",Ingreso_NACIONAL!D189)," ")</f>
        <v xml:space="preserve"> </v>
      </c>
      <c r="C189" s="2" t="str">
        <f>IF(COUNTA(Ingreso_NACIONAL!C189:F189)=4,CONCATENATE(MID(Ingreso_NACIONAL!E189,1,1),".",MID(Ingreso_NACIONAL!E189,2,3),".",MID(Ingreso_NACIONAL!E189,5,3),"-",RIGHT(Ingreso_NACIONAL!E189,1))," ")</f>
        <v xml:space="preserve"> </v>
      </c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4" customHeight="1" x14ac:dyDescent="0.25">
      <c r="A190" s="4" t="str">
        <f>IF(Ingreso_NACIONAL!B190&gt;0,Ingreso_NACIONAL!B190,"")</f>
        <v/>
      </c>
      <c r="B190" s="54" t="str">
        <f>IF(COUNTA(Ingreso_NACIONAL!C190:F190)=4,CONCATENATE(Ingreso_NACIONAL!C190," ",Ingreso_NACIONAL!D190)," ")</f>
        <v xml:space="preserve"> </v>
      </c>
      <c r="C190" s="2" t="str">
        <f>IF(COUNTA(Ingreso_NACIONAL!C190:F190)=4,CONCATENATE(MID(Ingreso_NACIONAL!E190,1,1),".",MID(Ingreso_NACIONAL!E190,2,3),".",MID(Ingreso_NACIONAL!E190,5,3),"-",RIGHT(Ingreso_NACIONAL!E190,1))," ")</f>
        <v xml:space="preserve"> </v>
      </c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4" customHeight="1" x14ac:dyDescent="0.25">
      <c r="A191" s="4" t="str">
        <f>IF(Ingreso_NACIONAL!B191&gt;0,Ingreso_NACIONAL!B191,"")</f>
        <v/>
      </c>
      <c r="B191" s="54" t="str">
        <f>IF(COUNTA(Ingreso_NACIONAL!C191:F191)=4,CONCATENATE(Ingreso_NACIONAL!C191," ",Ingreso_NACIONAL!D191)," ")</f>
        <v xml:space="preserve"> </v>
      </c>
      <c r="C191" s="2" t="str">
        <f>IF(COUNTA(Ingreso_NACIONAL!C191:F191)=4,CONCATENATE(MID(Ingreso_NACIONAL!E191,1,1),".",MID(Ingreso_NACIONAL!E191,2,3),".",MID(Ingreso_NACIONAL!E191,5,3),"-",RIGHT(Ingreso_NACIONAL!E191,1))," ")</f>
        <v xml:space="preserve"> </v>
      </c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4" customHeight="1" x14ac:dyDescent="0.25">
      <c r="A192" s="4" t="str">
        <f>IF(Ingreso_NACIONAL!B192&gt;0,Ingreso_NACIONAL!B192,"")</f>
        <v/>
      </c>
      <c r="B192" s="54" t="str">
        <f>IF(COUNTA(Ingreso_NACIONAL!C192:F192)=4,CONCATENATE(Ingreso_NACIONAL!C192," ",Ingreso_NACIONAL!D192)," ")</f>
        <v xml:space="preserve"> </v>
      </c>
      <c r="C192" s="2" t="str">
        <f>IF(COUNTA(Ingreso_NACIONAL!C192:F192)=4,CONCATENATE(MID(Ingreso_NACIONAL!E192,1,1),".",MID(Ingreso_NACIONAL!E192,2,3),".",MID(Ingreso_NACIONAL!E192,5,3),"-",RIGHT(Ingreso_NACIONAL!E192,1))," ")</f>
        <v xml:space="preserve"> </v>
      </c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4" customHeight="1" x14ac:dyDescent="0.25">
      <c r="A193" s="4" t="str">
        <f>IF(Ingreso_NACIONAL!B193&gt;0,Ingreso_NACIONAL!B193,"")</f>
        <v/>
      </c>
      <c r="B193" s="54" t="str">
        <f>IF(COUNTA(Ingreso_NACIONAL!C193:F193)=4,CONCATENATE(Ingreso_NACIONAL!C193," ",Ingreso_NACIONAL!D193)," ")</f>
        <v xml:space="preserve"> </v>
      </c>
      <c r="C193" s="2" t="str">
        <f>IF(COUNTA(Ingreso_NACIONAL!C193:F193)=4,CONCATENATE(MID(Ingreso_NACIONAL!E193,1,1),".",MID(Ingreso_NACIONAL!E193,2,3),".",MID(Ingreso_NACIONAL!E193,5,3),"-",RIGHT(Ingreso_NACIONAL!E193,1))," ")</f>
        <v xml:space="preserve"> </v>
      </c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4" customHeight="1" x14ac:dyDescent="0.25">
      <c r="A194" s="4" t="str">
        <f>IF(Ingreso_NACIONAL!B194&gt;0,Ingreso_NACIONAL!B194,"")</f>
        <v/>
      </c>
      <c r="B194" s="54" t="str">
        <f>IF(COUNTA(Ingreso_NACIONAL!C194:F194)=4,CONCATENATE(Ingreso_NACIONAL!C194," ",Ingreso_NACIONAL!D194)," ")</f>
        <v xml:space="preserve"> </v>
      </c>
      <c r="C194" s="2" t="str">
        <f>IF(COUNTA(Ingreso_NACIONAL!C194:F194)=4,CONCATENATE(MID(Ingreso_NACIONAL!E194,1,1),".",MID(Ingreso_NACIONAL!E194,2,3),".",MID(Ingreso_NACIONAL!E194,5,3),"-",RIGHT(Ingreso_NACIONAL!E194,1))," ")</f>
        <v xml:space="preserve"> </v>
      </c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4" customHeight="1" x14ac:dyDescent="0.25">
      <c r="A195" s="4" t="str">
        <f>IF(Ingreso_NACIONAL!B195&gt;0,Ingreso_NACIONAL!B195,"")</f>
        <v/>
      </c>
      <c r="B195" s="54" t="str">
        <f>IF(COUNTA(Ingreso_NACIONAL!C195:F195)=4,CONCATENATE(Ingreso_NACIONAL!C195," ",Ingreso_NACIONAL!D195)," ")</f>
        <v xml:space="preserve"> </v>
      </c>
      <c r="C195" s="2" t="str">
        <f>IF(COUNTA(Ingreso_NACIONAL!C195:F195)=4,CONCATENATE(MID(Ingreso_NACIONAL!E195,1,1),".",MID(Ingreso_NACIONAL!E195,2,3),".",MID(Ingreso_NACIONAL!E195,5,3),"-",RIGHT(Ingreso_NACIONAL!E195,1))," ")</f>
        <v xml:space="preserve"> </v>
      </c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4" customHeight="1" x14ac:dyDescent="0.25">
      <c r="A196" s="4" t="str">
        <f>IF(Ingreso_NACIONAL!B196&gt;0,Ingreso_NACIONAL!B196,"")</f>
        <v/>
      </c>
      <c r="B196" s="54" t="str">
        <f>IF(COUNTA(Ingreso_NACIONAL!C196:F196)=4,CONCATENATE(Ingreso_NACIONAL!C196," ",Ingreso_NACIONAL!D196)," ")</f>
        <v xml:space="preserve"> </v>
      </c>
      <c r="C196" s="2" t="str">
        <f>IF(COUNTA(Ingreso_NACIONAL!C196:F196)=4,CONCATENATE(MID(Ingreso_NACIONAL!E196,1,1),".",MID(Ingreso_NACIONAL!E196,2,3),".",MID(Ingreso_NACIONAL!E196,5,3),"-",RIGHT(Ingreso_NACIONAL!E196,1))," ")</f>
        <v xml:space="preserve"> </v>
      </c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4" customHeight="1" x14ac:dyDescent="0.25">
      <c r="A197" s="4" t="str">
        <f>IF(Ingreso_NACIONAL!B197&gt;0,Ingreso_NACIONAL!B197,"")</f>
        <v/>
      </c>
      <c r="B197" s="54" t="str">
        <f>IF(COUNTA(Ingreso_NACIONAL!C197:F197)=4,CONCATENATE(Ingreso_NACIONAL!C197," ",Ingreso_NACIONAL!D197)," ")</f>
        <v xml:space="preserve"> </v>
      </c>
      <c r="C197" s="2" t="str">
        <f>IF(COUNTA(Ingreso_NACIONAL!C197:F197)=4,CONCATENATE(MID(Ingreso_NACIONAL!E197,1,1),".",MID(Ingreso_NACIONAL!E197,2,3),".",MID(Ingreso_NACIONAL!E197,5,3),"-",RIGHT(Ingreso_NACIONAL!E197,1))," ")</f>
        <v xml:space="preserve"> </v>
      </c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4" customHeight="1" x14ac:dyDescent="0.25">
      <c r="A198" s="4" t="str">
        <f>IF(Ingreso_NACIONAL!B198&gt;0,Ingreso_NACIONAL!B198,"")</f>
        <v/>
      </c>
      <c r="B198" s="54" t="str">
        <f>IF(COUNTA(Ingreso_NACIONAL!C198:F198)=4,CONCATENATE(Ingreso_NACIONAL!C198," ",Ingreso_NACIONAL!D198)," ")</f>
        <v xml:space="preserve"> </v>
      </c>
      <c r="C198" s="2" t="str">
        <f>IF(COUNTA(Ingreso_NACIONAL!C198:F198)=4,CONCATENATE(MID(Ingreso_NACIONAL!E198,1,1),".",MID(Ingreso_NACIONAL!E198,2,3),".",MID(Ingreso_NACIONAL!E198,5,3),"-",RIGHT(Ingreso_NACIONAL!E198,1))," ")</f>
        <v xml:space="preserve"> </v>
      </c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4" customHeight="1" x14ac:dyDescent="0.25">
      <c r="A199" s="4" t="str">
        <f>IF(Ingreso_NACIONAL!B199&gt;0,Ingreso_NACIONAL!B199,"")</f>
        <v/>
      </c>
      <c r="B199" s="54" t="str">
        <f>IF(COUNTA(Ingreso_NACIONAL!C199:F199)=4,CONCATENATE(Ingreso_NACIONAL!C199," ",Ingreso_NACIONAL!D199)," ")</f>
        <v xml:space="preserve"> </v>
      </c>
      <c r="C199" s="2" t="str">
        <f>IF(COUNTA(Ingreso_NACIONAL!C199:F199)=4,CONCATENATE(MID(Ingreso_NACIONAL!E199,1,1),".",MID(Ingreso_NACIONAL!E199,2,3),".",MID(Ingreso_NACIONAL!E199,5,3),"-",RIGHT(Ingreso_NACIONAL!E199,1))," ")</f>
        <v xml:space="preserve"> </v>
      </c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4" customHeight="1" x14ac:dyDescent="0.25">
      <c r="A200" s="4" t="str">
        <f>IF(Ingreso_NACIONAL!B200&gt;0,Ingreso_NACIONAL!B200,"")</f>
        <v/>
      </c>
      <c r="B200" s="54" t="str">
        <f>IF(COUNTA(Ingreso_NACIONAL!C200:F200)=4,CONCATENATE(Ingreso_NACIONAL!C200," ",Ingreso_NACIONAL!D200)," ")</f>
        <v xml:space="preserve"> </v>
      </c>
      <c r="C200" s="2" t="str">
        <f>IF(COUNTA(Ingreso_NACIONAL!C200:F200)=4,CONCATENATE(MID(Ingreso_NACIONAL!E200,1,1),".",MID(Ingreso_NACIONAL!E200,2,3),".",MID(Ingreso_NACIONAL!E200,5,3),"-",RIGHT(Ingreso_NACIONAL!E200,1))," ")</f>
        <v xml:space="preserve"> </v>
      </c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4" customHeight="1" x14ac:dyDescent="0.25">
      <c r="A201" s="4" t="str">
        <f>IF(Ingreso_NACIONAL!B201&gt;0,Ingreso_NACIONAL!B201,"")</f>
        <v/>
      </c>
      <c r="B201" s="54" t="str">
        <f>IF(COUNTA(Ingreso_NACIONAL!C201:F201)=4,CONCATENATE(Ingreso_NACIONAL!C201," ",Ingreso_NACIONAL!D201)," ")</f>
        <v xml:space="preserve"> </v>
      </c>
      <c r="C201" s="2" t="str">
        <f>IF(COUNTA(Ingreso_NACIONAL!C201:F201)=4,CONCATENATE(MID(Ingreso_NACIONAL!E201,1,1),".",MID(Ingreso_NACIONAL!E201,2,3),".",MID(Ingreso_NACIONAL!E201,5,3),"-",RIGHT(Ingreso_NACIONAL!E201,1))," ")</f>
        <v xml:space="preserve"> </v>
      </c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4" customHeight="1" x14ac:dyDescent="0.25">
      <c r="A202" s="4" t="str">
        <f>IF(Ingreso_NACIONAL!B202&gt;0,Ingreso_NACIONAL!B202,"")</f>
        <v/>
      </c>
      <c r="B202" s="54" t="str">
        <f>IF(COUNTA(Ingreso_NACIONAL!C202:F202)=4,CONCATENATE(Ingreso_NACIONAL!C202," ",Ingreso_NACIONAL!D202)," ")</f>
        <v xml:space="preserve"> </v>
      </c>
      <c r="C202" s="2" t="str">
        <f>IF(COUNTA(Ingreso_NACIONAL!C202:F202)=4,CONCATENATE(MID(Ingreso_NACIONAL!E202,1,1),".",MID(Ingreso_NACIONAL!E202,2,3),".",MID(Ingreso_NACIONAL!E202,5,3),"-",RIGHT(Ingreso_NACIONAL!E202,1))," ")</f>
        <v xml:space="preserve"> </v>
      </c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4" customHeight="1" x14ac:dyDescent="0.25">
      <c r="A203" s="4" t="str">
        <f>IF(Ingreso_NACIONAL!B203&gt;0,Ingreso_NACIONAL!B203,"")</f>
        <v/>
      </c>
      <c r="B203" s="54" t="str">
        <f>IF(COUNTA(Ingreso_NACIONAL!C203:F203)=4,CONCATENATE(Ingreso_NACIONAL!C203," ",Ingreso_NACIONAL!D203)," ")</f>
        <v xml:space="preserve"> </v>
      </c>
      <c r="C203" s="2" t="str">
        <f>IF(COUNTA(Ingreso_NACIONAL!C203:F203)=4,CONCATENATE(MID(Ingreso_NACIONAL!E203,1,1),".",MID(Ingreso_NACIONAL!E203,2,3),".",MID(Ingreso_NACIONAL!E203,5,3),"-",RIGHT(Ingreso_NACIONAL!E203,1))," ")</f>
        <v xml:space="preserve"> </v>
      </c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4" customHeight="1" x14ac:dyDescent="0.25">
      <c r="A204" s="4" t="str">
        <f>IF(Ingreso_NACIONAL!B204&gt;0,Ingreso_NACIONAL!B204,"")</f>
        <v/>
      </c>
      <c r="B204" s="54" t="str">
        <f>IF(COUNTA(Ingreso_NACIONAL!C204:F204)=4,CONCATENATE(Ingreso_NACIONAL!C204," ",Ingreso_NACIONAL!D204)," ")</f>
        <v xml:space="preserve"> </v>
      </c>
      <c r="C204" s="2" t="str">
        <f>IF(COUNTA(Ingreso_NACIONAL!C204:F204)=4,CONCATENATE(MID(Ingreso_NACIONAL!E204,1,1),".",MID(Ingreso_NACIONAL!E204,2,3),".",MID(Ingreso_NACIONAL!E204,5,3),"-",RIGHT(Ingreso_NACIONAL!E204,1))," ")</f>
        <v xml:space="preserve"> </v>
      </c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4" customHeight="1" x14ac:dyDescent="0.25">
      <c r="A205" s="4" t="str">
        <f>IF(Ingreso_NACIONAL!B205&gt;0,Ingreso_NACIONAL!B205,"")</f>
        <v/>
      </c>
      <c r="B205" s="54" t="str">
        <f>IF(COUNTA(Ingreso_NACIONAL!C205:F205)=4,CONCATENATE(Ingreso_NACIONAL!C205," ",Ingreso_NACIONAL!D205)," ")</f>
        <v xml:space="preserve"> </v>
      </c>
      <c r="C205" s="2" t="str">
        <f>IF(COUNTA(Ingreso_NACIONAL!C205:F205)=4,CONCATENATE(MID(Ingreso_NACIONAL!E205,1,1),".",MID(Ingreso_NACIONAL!E205,2,3),".",MID(Ingreso_NACIONAL!E205,5,3),"-",RIGHT(Ingreso_NACIONAL!E205,1))," ")</f>
        <v xml:space="preserve"> </v>
      </c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4" customHeight="1" x14ac:dyDescent="0.25">
      <c r="A206" s="4" t="str">
        <f>IF(Ingreso_NACIONAL!B206&gt;0,Ingreso_NACIONAL!B206,"")</f>
        <v/>
      </c>
      <c r="B206" s="54" t="str">
        <f>IF(COUNTA(Ingreso_NACIONAL!C206:F206)=4,CONCATENATE(Ingreso_NACIONAL!C206," ",Ingreso_NACIONAL!D206)," ")</f>
        <v xml:space="preserve"> </v>
      </c>
      <c r="C206" s="2" t="str">
        <f>IF(COUNTA(Ingreso_NACIONAL!C206:F206)=4,CONCATENATE(MID(Ingreso_NACIONAL!E206,1,1),".",MID(Ingreso_NACIONAL!E206,2,3),".",MID(Ingreso_NACIONAL!E206,5,3),"-",RIGHT(Ingreso_NACIONAL!E206,1))," ")</f>
        <v xml:space="preserve"> </v>
      </c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4" customHeight="1" x14ac:dyDescent="0.25">
      <c r="A207" s="4" t="str">
        <f>IF(Ingreso_NACIONAL!B207&gt;0,Ingreso_NACIONAL!B207,"")</f>
        <v/>
      </c>
      <c r="B207" s="54" t="str">
        <f>IF(COUNTA(Ingreso_NACIONAL!C207:F207)=4,CONCATENATE(Ingreso_NACIONAL!C207," ",Ingreso_NACIONAL!D207)," ")</f>
        <v xml:space="preserve"> </v>
      </c>
      <c r="C207" s="2" t="str">
        <f>IF(COUNTA(Ingreso_NACIONAL!C207:F207)=4,CONCATENATE(MID(Ingreso_NACIONAL!E207,1,1),".",MID(Ingreso_NACIONAL!E207,2,3),".",MID(Ingreso_NACIONAL!E207,5,3),"-",RIGHT(Ingreso_NACIONAL!E207,1))," ")</f>
        <v xml:space="preserve"> </v>
      </c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4" customHeight="1" x14ac:dyDescent="0.25">
      <c r="A208" s="4" t="str">
        <f>IF(Ingreso_NACIONAL!B208&gt;0,Ingreso_NACIONAL!B208,"")</f>
        <v/>
      </c>
      <c r="B208" s="54" t="str">
        <f>IF(COUNTA(Ingreso_NACIONAL!C208:F208)=4,CONCATENATE(Ingreso_NACIONAL!C208," ",Ingreso_NACIONAL!D208)," ")</f>
        <v xml:space="preserve"> </v>
      </c>
      <c r="C208" s="2" t="str">
        <f>IF(COUNTA(Ingreso_NACIONAL!C208:F208)=4,CONCATENATE(MID(Ingreso_NACIONAL!E208,1,1),".",MID(Ingreso_NACIONAL!E208,2,3),".",MID(Ingreso_NACIONAL!E208,5,3),"-",RIGHT(Ingreso_NACIONAL!E208,1))," ")</f>
        <v xml:space="preserve"> </v>
      </c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s="61" customFormat="1" ht="24" customHeight="1" x14ac:dyDescent="0.25">
      <c r="A209" s="4" t="str">
        <f>IF(Ingreso_NACIONAL!B209&gt;0,Ingreso_NACIONAL!B209,"")</f>
        <v/>
      </c>
      <c r="B209" s="54" t="str">
        <f>IF(COUNTA(Ingreso_NACIONAL!C209:F209)=4,CONCATENATE(Ingreso_NACIONAL!C209," ",Ingreso_NACIONAL!D209)," ")</f>
        <v xml:space="preserve"> </v>
      </c>
      <c r="C209" s="2" t="str">
        <f>IF(COUNTA(Ingreso_NACIONAL!C209:F209)=4,CONCATENATE(MID(Ingreso_NACIONAL!E209,1,1),".",MID(Ingreso_NACIONAL!E209,2,3),".",MID(Ingreso_NACIONAL!E209,5,3),"-",RIGHT(Ingreso_NACIONAL!E209,1))," ")</f>
        <v xml:space="preserve"> </v>
      </c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4" hidden="1" customHeight="1" x14ac:dyDescent="0.25">
      <c r="A210" s="4"/>
      <c r="B210" s="54"/>
      <c r="C210" s="2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s="13" customFormat="1" ht="13.5" customHeight="1" x14ac:dyDescent="0.25">
      <c r="A211" s="69"/>
      <c r="B211" s="11"/>
      <c r="C211" s="12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spans="1:26" ht="15.75" hidden="1" customHeight="1" x14ac:dyDescent="0.25">
      <c r="A212" s="68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5.75" hidden="1" customHeight="1" x14ac:dyDescent="0.25">
      <c r="A213" s="68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5.75" hidden="1" customHeight="1" x14ac:dyDescent="0.25">
      <c r="A214" s="68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5.75" hidden="1" customHeight="1" x14ac:dyDescent="0.25">
      <c r="A215" s="68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5.75" hidden="1" customHeight="1" x14ac:dyDescent="0.25">
      <c r="A216" s="68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5.75" hidden="1" customHeight="1" x14ac:dyDescent="0.25">
      <c r="A217" s="68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5.75" hidden="1" customHeight="1" x14ac:dyDescent="0.25">
      <c r="A218" s="68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5.75" hidden="1" customHeight="1" x14ac:dyDescent="0.25">
      <c r="A219" s="68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5.75" hidden="1" customHeight="1" x14ac:dyDescent="0.25">
      <c r="A220" s="68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5.75" hidden="1" customHeight="1" x14ac:dyDescent="0.25">
      <c r="A221" s="68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5.75" hidden="1" customHeight="1" x14ac:dyDescent="0.25">
      <c r="A222" s="68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5.75" hidden="1" customHeight="1" x14ac:dyDescent="0.25">
      <c r="A223" s="68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5.75" hidden="1" customHeight="1" x14ac:dyDescent="0.25">
      <c r="A224" s="68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5.75" hidden="1" customHeight="1" x14ac:dyDescent="0.25">
      <c r="A225" s="68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5.75" hidden="1" customHeight="1" x14ac:dyDescent="0.25">
      <c r="A226" s="68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5.75" hidden="1" customHeight="1" x14ac:dyDescent="0.25">
      <c r="A227" s="68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5.75" hidden="1" customHeight="1" x14ac:dyDescent="0.25">
      <c r="A228" s="68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5.75" hidden="1" customHeight="1" x14ac:dyDescent="0.25">
      <c r="A229" s="68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5.75" hidden="1" customHeight="1" x14ac:dyDescent="0.25">
      <c r="A230" s="68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5.75" hidden="1" customHeight="1" x14ac:dyDescent="0.25">
      <c r="A231" s="68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5.75" hidden="1" customHeight="1" x14ac:dyDescent="0.25">
      <c r="A232" s="68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5.75" hidden="1" customHeight="1" x14ac:dyDescent="0.25">
      <c r="A233" s="68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5.75" hidden="1" customHeight="1" x14ac:dyDescent="0.25">
      <c r="A234" s="68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5.75" hidden="1" customHeight="1" x14ac:dyDescent="0.25">
      <c r="A235" s="68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5.75" hidden="1" customHeight="1" x14ac:dyDescent="0.25">
      <c r="A236" s="68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5.75" hidden="1" customHeight="1" x14ac:dyDescent="0.25">
      <c r="A237" s="68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5.75" hidden="1" customHeight="1" x14ac:dyDescent="0.25">
      <c r="A238" s="68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5.75" hidden="1" customHeight="1" x14ac:dyDescent="0.25">
      <c r="A239" s="68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5.75" hidden="1" customHeight="1" x14ac:dyDescent="0.25">
      <c r="A240" s="68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5.75" hidden="1" customHeight="1" x14ac:dyDescent="0.25">
      <c r="A241" s="68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5.75" hidden="1" customHeight="1" x14ac:dyDescent="0.25">
      <c r="A242" s="68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5.75" hidden="1" customHeight="1" x14ac:dyDescent="0.25">
      <c r="A243" s="68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5.75" hidden="1" customHeight="1" x14ac:dyDescent="0.25">
      <c r="A244" s="68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5.75" hidden="1" customHeight="1" x14ac:dyDescent="0.25">
      <c r="A245" s="68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5.75" hidden="1" customHeight="1" x14ac:dyDescent="0.25">
      <c r="A246" s="68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5.75" hidden="1" customHeight="1" x14ac:dyDescent="0.25">
      <c r="A247" s="68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5.75" hidden="1" customHeight="1" x14ac:dyDescent="0.25">
      <c r="A248" s="68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5.75" hidden="1" customHeight="1" x14ac:dyDescent="0.25">
      <c r="A249" s="68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5.75" hidden="1" customHeight="1" x14ac:dyDescent="0.25">
      <c r="A250" s="68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5.75" hidden="1" customHeight="1" x14ac:dyDescent="0.25">
      <c r="A251" s="68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5.75" hidden="1" customHeight="1" x14ac:dyDescent="0.25">
      <c r="A252" s="68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5.75" hidden="1" customHeight="1" x14ac:dyDescent="0.25">
      <c r="A253" s="68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5.75" hidden="1" customHeight="1" x14ac:dyDescent="0.25">
      <c r="A254" s="68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5.75" hidden="1" customHeight="1" x14ac:dyDescent="0.25">
      <c r="A255" s="68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5.75" hidden="1" customHeight="1" x14ac:dyDescent="0.25">
      <c r="A256" s="68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5.75" hidden="1" customHeight="1" x14ac:dyDescent="0.25">
      <c r="A257" s="68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5.75" hidden="1" customHeight="1" x14ac:dyDescent="0.25">
      <c r="A258" s="68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5.75" hidden="1" customHeight="1" x14ac:dyDescent="0.25">
      <c r="A259" s="68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5.75" hidden="1" customHeight="1" x14ac:dyDescent="0.25">
      <c r="A260" s="68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5.75" hidden="1" customHeight="1" x14ac:dyDescent="0.25">
      <c r="A261" s="68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5.75" hidden="1" customHeight="1" x14ac:dyDescent="0.25">
      <c r="A262" s="68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5.75" hidden="1" customHeight="1" x14ac:dyDescent="0.25">
      <c r="A263" s="68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5.75" hidden="1" customHeight="1" x14ac:dyDescent="0.25">
      <c r="A264" s="68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5.75" hidden="1" customHeight="1" x14ac:dyDescent="0.25">
      <c r="A265" s="68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5.75" hidden="1" customHeight="1" x14ac:dyDescent="0.25">
      <c r="A266" s="68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5.75" hidden="1" customHeight="1" x14ac:dyDescent="0.25">
      <c r="A267" s="68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5.75" hidden="1" customHeight="1" x14ac:dyDescent="0.25">
      <c r="A268" s="68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5.75" hidden="1" customHeight="1" x14ac:dyDescent="0.25">
      <c r="A269" s="68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5.75" hidden="1" customHeight="1" x14ac:dyDescent="0.25">
      <c r="A270" s="68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5.75" hidden="1" customHeight="1" x14ac:dyDescent="0.25">
      <c r="A271" s="68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5.75" hidden="1" customHeight="1" x14ac:dyDescent="0.25">
      <c r="A272" s="68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5.75" hidden="1" customHeight="1" x14ac:dyDescent="0.25">
      <c r="A273" s="68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5.75" hidden="1" customHeight="1" x14ac:dyDescent="0.25">
      <c r="A274" s="68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5.75" hidden="1" customHeight="1" x14ac:dyDescent="0.25">
      <c r="A275" s="68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5.75" hidden="1" customHeight="1" x14ac:dyDescent="0.25">
      <c r="A276" s="68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5.75" hidden="1" customHeight="1" x14ac:dyDescent="0.25">
      <c r="A277" s="68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5.75" hidden="1" customHeight="1" x14ac:dyDescent="0.25">
      <c r="A278" s="68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5.75" hidden="1" customHeight="1" x14ac:dyDescent="0.25">
      <c r="A279" s="68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5.75" hidden="1" customHeight="1" x14ac:dyDescent="0.25">
      <c r="A280" s="68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5.75" hidden="1" customHeight="1" x14ac:dyDescent="0.25">
      <c r="A281" s="68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5.75" hidden="1" customHeight="1" x14ac:dyDescent="0.25">
      <c r="A282" s="68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5.75" hidden="1" customHeight="1" x14ac:dyDescent="0.25">
      <c r="A283" s="68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5.75" hidden="1" customHeight="1" x14ac:dyDescent="0.25">
      <c r="A284" s="68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5.75" hidden="1" customHeight="1" x14ac:dyDescent="0.25">
      <c r="A285" s="68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5.75" hidden="1" customHeight="1" x14ac:dyDescent="0.25">
      <c r="A286" s="68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5.75" hidden="1" customHeight="1" x14ac:dyDescent="0.25">
      <c r="A287" s="68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5.75" hidden="1" customHeight="1" x14ac:dyDescent="0.25">
      <c r="A288" s="68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5.75" hidden="1" customHeight="1" x14ac:dyDescent="0.25">
      <c r="A289" s="68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5.75" hidden="1" customHeight="1" x14ac:dyDescent="0.25">
      <c r="A290" s="68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5.75" hidden="1" customHeight="1" x14ac:dyDescent="0.25">
      <c r="A291" s="68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5.75" hidden="1" customHeight="1" x14ac:dyDescent="0.25">
      <c r="A292" s="68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5.75" hidden="1" customHeight="1" x14ac:dyDescent="0.25">
      <c r="A293" s="68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5.75" hidden="1" customHeight="1" x14ac:dyDescent="0.25">
      <c r="A294" s="68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5.75" hidden="1" customHeight="1" x14ac:dyDescent="0.25">
      <c r="A295" s="68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5.75" hidden="1" customHeight="1" x14ac:dyDescent="0.25">
      <c r="A296" s="68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5.75" hidden="1" customHeight="1" x14ac:dyDescent="0.25">
      <c r="A297" s="68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5.75" hidden="1" customHeight="1" x14ac:dyDescent="0.25">
      <c r="A298" s="68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5.75" hidden="1" customHeight="1" x14ac:dyDescent="0.25">
      <c r="A299" s="68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5.75" hidden="1" customHeight="1" x14ac:dyDescent="0.25">
      <c r="A300" s="68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5.75" hidden="1" customHeight="1" x14ac:dyDescent="0.25">
      <c r="A301" s="68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5.75" hidden="1" customHeight="1" x14ac:dyDescent="0.25">
      <c r="A302" s="68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5.75" hidden="1" customHeight="1" x14ac:dyDescent="0.25">
      <c r="A303" s="68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5.75" hidden="1" customHeight="1" x14ac:dyDescent="0.25">
      <c r="A304" s="68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5.75" hidden="1" customHeight="1" x14ac:dyDescent="0.25">
      <c r="A305" s="68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5.75" hidden="1" customHeight="1" x14ac:dyDescent="0.25">
      <c r="A306" s="68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5.75" hidden="1" customHeight="1" x14ac:dyDescent="0.25">
      <c r="A307" s="68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5.75" hidden="1" customHeight="1" x14ac:dyDescent="0.25">
      <c r="A308" s="68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5.75" hidden="1" customHeight="1" x14ac:dyDescent="0.25">
      <c r="A309" s="68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5.75" hidden="1" customHeight="1" x14ac:dyDescent="0.25">
      <c r="A310" s="68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5.75" hidden="1" customHeight="1" x14ac:dyDescent="0.25">
      <c r="A311" s="68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5.75" hidden="1" customHeight="1" x14ac:dyDescent="0.25">
      <c r="A312" s="68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5.75" hidden="1" customHeight="1" x14ac:dyDescent="0.25">
      <c r="A313" s="68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5.75" hidden="1" customHeight="1" x14ac:dyDescent="0.25">
      <c r="A314" s="68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5.75" hidden="1" customHeight="1" x14ac:dyDescent="0.25">
      <c r="A315" s="68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5.75" hidden="1" customHeight="1" x14ac:dyDescent="0.25">
      <c r="A316" s="68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5.75" hidden="1" customHeight="1" x14ac:dyDescent="0.25">
      <c r="A317" s="68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5.75" hidden="1" customHeight="1" x14ac:dyDescent="0.25">
      <c r="A318" s="68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5.75" hidden="1" customHeight="1" x14ac:dyDescent="0.25">
      <c r="A319" s="68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5.75" hidden="1" customHeight="1" x14ac:dyDescent="0.25">
      <c r="A320" s="68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5.75" hidden="1" customHeight="1" x14ac:dyDescent="0.25">
      <c r="A321" s="68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5.75" hidden="1" customHeight="1" x14ac:dyDescent="0.25">
      <c r="A322" s="68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5.75" hidden="1" customHeight="1" x14ac:dyDescent="0.25">
      <c r="A323" s="68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5.75" hidden="1" customHeight="1" x14ac:dyDescent="0.25">
      <c r="A324" s="68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5.75" hidden="1" customHeight="1" x14ac:dyDescent="0.25">
      <c r="A325" s="68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5.75" hidden="1" customHeight="1" x14ac:dyDescent="0.25">
      <c r="A326" s="68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5.75" hidden="1" customHeight="1" x14ac:dyDescent="0.25">
      <c r="A327" s="68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5.75" hidden="1" customHeight="1" x14ac:dyDescent="0.25">
      <c r="A328" s="68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5.75" hidden="1" customHeight="1" x14ac:dyDescent="0.25">
      <c r="A329" s="68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5.75" hidden="1" customHeight="1" x14ac:dyDescent="0.25">
      <c r="A330" s="68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5.75" hidden="1" customHeight="1" x14ac:dyDescent="0.25">
      <c r="A331" s="68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5.75" hidden="1" customHeight="1" x14ac:dyDescent="0.25">
      <c r="A332" s="68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5.75" hidden="1" customHeight="1" x14ac:dyDescent="0.25">
      <c r="A333" s="68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5.75" hidden="1" customHeight="1" x14ac:dyDescent="0.25">
      <c r="A334" s="68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5.75" hidden="1" customHeight="1" x14ac:dyDescent="0.25">
      <c r="A335" s="68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5.75" hidden="1" customHeight="1" x14ac:dyDescent="0.25">
      <c r="A336" s="68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5.75" hidden="1" customHeight="1" x14ac:dyDescent="0.25">
      <c r="A337" s="68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5.75" hidden="1" customHeight="1" x14ac:dyDescent="0.25">
      <c r="A338" s="68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5.75" hidden="1" customHeight="1" x14ac:dyDescent="0.25">
      <c r="A339" s="68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5.75" hidden="1" customHeight="1" x14ac:dyDescent="0.25">
      <c r="A340" s="68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5.75" hidden="1" customHeight="1" x14ac:dyDescent="0.25">
      <c r="A341" s="68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5.75" hidden="1" customHeight="1" x14ac:dyDescent="0.25">
      <c r="A342" s="68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5.75" hidden="1" customHeight="1" x14ac:dyDescent="0.25">
      <c r="A343" s="68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5.75" hidden="1" customHeight="1" x14ac:dyDescent="0.25">
      <c r="A344" s="68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5.75" hidden="1" customHeight="1" x14ac:dyDescent="0.25">
      <c r="A345" s="68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5.75" hidden="1" customHeight="1" x14ac:dyDescent="0.25">
      <c r="A346" s="68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5.75" hidden="1" customHeight="1" x14ac:dyDescent="0.25">
      <c r="A347" s="68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5.75" hidden="1" customHeight="1" x14ac:dyDescent="0.25">
      <c r="A348" s="68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5.75" hidden="1" customHeight="1" x14ac:dyDescent="0.25">
      <c r="A349" s="68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5.75" hidden="1" customHeight="1" x14ac:dyDescent="0.25">
      <c r="A350" s="68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5.75" hidden="1" customHeight="1" x14ac:dyDescent="0.25">
      <c r="A351" s="68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5.75" hidden="1" customHeight="1" x14ac:dyDescent="0.25">
      <c r="A352" s="68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5.75" hidden="1" customHeight="1" x14ac:dyDescent="0.25">
      <c r="A353" s="68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5.75" hidden="1" customHeight="1" x14ac:dyDescent="0.25">
      <c r="A354" s="68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5.75" hidden="1" customHeight="1" x14ac:dyDescent="0.25">
      <c r="A355" s="68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5.75" hidden="1" customHeight="1" x14ac:dyDescent="0.25">
      <c r="A356" s="68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5.75" hidden="1" customHeight="1" x14ac:dyDescent="0.25">
      <c r="A357" s="68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5.75" hidden="1" customHeight="1" x14ac:dyDescent="0.25">
      <c r="A358" s="68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5.75" hidden="1" customHeight="1" x14ac:dyDescent="0.25">
      <c r="A359" s="68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5.75" hidden="1" customHeight="1" x14ac:dyDescent="0.25">
      <c r="A360" s="68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5.75" hidden="1" customHeight="1" x14ac:dyDescent="0.25">
      <c r="A361" s="68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5.75" hidden="1" customHeight="1" x14ac:dyDescent="0.25">
      <c r="A362" s="68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5.75" hidden="1" customHeight="1" x14ac:dyDescent="0.25">
      <c r="A363" s="68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5.75" hidden="1" customHeight="1" x14ac:dyDescent="0.25">
      <c r="A364" s="68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5.75" hidden="1" customHeight="1" x14ac:dyDescent="0.25">
      <c r="A365" s="68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5.75" hidden="1" customHeight="1" x14ac:dyDescent="0.25">
      <c r="A366" s="68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5.75" hidden="1" customHeight="1" x14ac:dyDescent="0.25">
      <c r="A367" s="68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5.75" hidden="1" customHeight="1" x14ac:dyDescent="0.25">
      <c r="A368" s="68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5.75" hidden="1" customHeight="1" x14ac:dyDescent="0.25">
      <c r="A369" s="68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5.75" hidden="1" customHeight="1" x14ac:dyDescent="0.25">
      <c r="A370" s="68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5.75" hidden="1" customHeight="1" x14ac:dyDescent="0.25">
      <c r="A371" s="68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5.75" hidden="1" customHeight="1" x14ac:dyDescent="0.25">
      <c r="A372" s="68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5.75" hidden="1" customHeight="1" x14ac:dyDescent="0.25">
      <c r="A373" s="68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5.75" hidden="1" customHeight="1" x14ac:dyDescent="0.25">
      <c r="A374" s="68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5.75" hidden="1" customHeight="1" x14ac:dyDescent="0.25">
      <c r="A375" s="68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5.75" hidden="1" customHeight="1" x14ac:dyDescent="0.25">
      <c r="A376" s="68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5.75" hidden="1" customHeight="1" x14ac:dyDescent="0.25">
      <c r="A377" s="68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5.75" hidden="1" customHeight="1" x14ac:dyDescent="0.25">
      <c r="A378" s="68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5.75" hidden="1" customHeight="1" x14ac:dyDescent="0.25">
      <c r="A379" s="68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5.75" hidden="1" customHeight="1" x14ac:dyDescent="0.25">
      <c r="A380" s="68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5.75" hidden="1" customHeight="1" x14ac:dyDescent="0.25">
      <c r="A381" s="68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5.75" hidden="1" customHeight="1" x14ac:dyDescent="0.25">
      <c r="A382" s="68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5.75" hidden="1" customHeight="1" x14ac:dyDescent="0.25">
      <c r="A383" s="68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5.75" hidden="1" customHeight="1" x14ac:dyDescent="0.25">
      <c r="A384" s="68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5.75" hidden="1" customHeight="1" x14ac:dyDescent="0.25">
      <c r="A385" s="68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5.75" hidden="1" customHeight="1" x14ac:dyDescent="0.25">
      <c r="A386" s="68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5.75" hidden="1" customHeight="1" x14ac:dyDescent="0.25">
      <c r="A387" s="68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5.75" hidden="1" customHeight="1" x14ac:dyDescent="0.25">
      <c r="A388" s="68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5.75" hidden="1" customHeight="1" x14ac:dyDescent="0.25">
      <c r="A389" s="68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5.75" hidden="1" customHeight="1" x14ac:dyDescent="0.25">
      <c r="A390" s="68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5.75" hidden="1" customHeight="1" x14ac:dyDescent="0.25">
      <c r="A391" s="68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5.75" hidden="1" customHeight="1" x14ac:dyDescent="0.25">
      <c r="A392" s="68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5.75" hidden="1" customHeight="1" x14ac:dyDescent="0.25">
      <c r="A393" s="68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5.75" hidden="1" customHeight="1" x14ac:dyDescent="0.25">
      <c r="A394" s="68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5.75" hidden="1" customHeight="1" x14ac:dyDescent="0.25">
      <c r="A395" s="68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5.75" hidden="1" customHeight="1" x14ac:dyDescent="0.25">
      <c r="A396" s="68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5.75" hidden="1" customHeight="1" x14ac:dyDescent="0.25">
      <c r="A397" s="68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5.75" hidden="1" customHeight="1" x14ac:dyDescent="0.25">
      <c r="A398" s="68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5.75" hidden="1" customHeight="1" x14ac:dyDescent="0.25">
      <c r="A399" s="68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5.75" hidden="1" customHeight="1" x14ac:dyDescent="0.25">
      <c r="A400" s="68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5.75" hidden="1" customHeight="1" x14ac:dyDescent="0.25">
      <c r="A401" s="68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5.75" hidden="1" customHeight="1" x14ac:dyDescent="0.25">
      <c r="A402" s="68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5.75" hidden="1" customHeight="1" x14ac:dyDescent="0.25">
      <c r="A403" s="68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5.75" hidden="1" customHeight="1" x14ac:dyDescent="0.25">
      <c r="A404" s="68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5.75" hidden="1" customHeight="1" x14ac:dyDescent="0.25">
      <c r="A405" s="68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5.75" hidden="1" customHeight="1" x14ac:dyDescent="0.25">
      <c r="A406" s="68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5.75" hidden="1" customHeight="1" x14ac:dyDescent="0.25">
      <c r="A407" s="68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5.75" hidden="1" customHeight="1" x14ac:dyDescent="0.25">
      <c r="A408" s="68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5.75" hidden="1" customHeight="1" x14ac:dyDescent="0.25">
      <c r="A409" s="68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5.75" hidden="1" customHeight="1" x14ac:dyDescent="0.25">
      <c r="A410" s="68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5.75" hidden="1" customHeight="1" x14ac:dyDescent="0.25">
      <c r="A411" s="68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5.75" hidden="1" customHeight="1" x14ac:dyDescent="0.25">
      <c r="A412" s="68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5.75" hidden="1" customHeight="1" x14ac:dyDescent="0.25">
      <c r="A413" s="68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5.75" hidden="1" customHeight="1" x14ac:dyDescent="0.25">
      <c r="A414" s="68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5.75" hidden="1" customHeight="1" x14ac:dyDescent="0.25">
      <c r="A415" s="68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5.75" hidden="1" customHeight="1" x14ac:dyDescent="0.25">
      <c r="A416" s="68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5.75" hidden="1" customHeight="1" x14ac:dyDescent="0.25">
      <c r="A417" s="68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5.75" hidden="1" customHeight="1" x14ac:dyDescent="0.25">
      <c r="A418" s="68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5.75" hidden="1" customHeight="1" x14ac:dyDescent="0.25">
      <c r="A419" s="68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5.75" hidden="1" customHeight="1" x14ac:dyDescent="0.25">
      <c r="A420" s="68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5.75" hidden="1" customHeight="1" x14ac:dyDescent="0.25">
      <c r="A421" s="68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5.75" hidden="1" customHeight="1" x14ac:dyDescent="0.25">
      <c r="A422" s="68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5.75" hidden="1" customHeight="1" x14ac:dyDescent="0.25">
      <c r="A423" s="68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5.75" hidden="1" customHeight="1" x14ac:dyDescent="0.25">
      <c r="A424" s="68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5.75" hidden="1" customHeight="1" x14ac:dyDescent="0.25">
      <c r="A425" s="68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5.75" hidden="1" customHeight="1" x14ac:dyDescent="0.25">
      <c r="A426" s="68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5.75" hidden="1" customHeight="1" x14ac:dyDescent="0.25">
      <c r="A427" s="68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5.75" hidden="1" customHeight="1" x14ac:dyDescent="0.25">
      <c r="A428" s="68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5.75" hidden="1" customHeight="1" x14ac:dyDescent="0.25">
      <c r="A429" s="68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5.75" hidden="1" customHeight="1" x14ac:dyDescent="0.25">
      <c r="A430" s="68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5.75" hidden="1" customHeight="1" x14ac:dyDescent="0.25">
      <c r="A431" s="68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5.75" hidden="1" customHeight="1" x14ac:dyDescent="0.25">
      <c r="A432" s="68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5.75" hidden="1" customHeight="1" x14ac:dyDescent="0.25">
      <c r="A433" s="68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5.75" hidden="1" customHeight="1" x14ac:dyDescent="0.25">
      <c r="A434" s="68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5.75" hidden="1" customHeight="1" x14ac:dyDescent="0.25">
      <c r="A435" s="68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5.75" hidden="1" customHeight="1" x14ac:dyDescent="0.25">
      <c r="A436" s="68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5.75" hidden="1" customHeight="1" x14ac:dyDescent="0.25">
      <c r="A437" s="68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5.75" hidden="1" customHeight="1" x14ac:dyDescent="0.25">
      <c r="A438" s="68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5.75" hidden="1" customHeight="1" x14ac:dyDescent="0.25">
      <c r="A439" s="68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5.75" hidden="1" customHeight="1" x14ac:dyDescent="0.25">
      <c r="A440" s="68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5.75" hidden="1" customHeight="1" x14ac:dyDescent="0.25">
      <c r="A441" s="68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5.75" hidden="1" customHeight="1" x14ac:dyDescent="0.25">
      <c r="A442" s="68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5.75" hidden="1" customHeight="1" x14ac:dyDescent="0.25">
      <c r="A443" s="68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5.75" hidden="1" customHeight="1" x14ac:dyDescent="0.25">
      <c r="A444" s="68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5.75" hidden="1" customHeight="1" x14ac:dyDescent="0.25">
      <c r="A445" s="68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5.75" hidden="1" customHeight="1" x14ac:dyDescent="0.25">
      <c r="A446" s="68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5.75" hidden="1" customHeight="1" x14ac:dyDescent="0.25">
      <c r="A447" s="68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5.75" hidden="1" customHeight="1" x14ac:dyDescent="0.25">
      <c r="A448" s="68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5.75" hidden="1" customHeight="1" x14ac:dyDescent="0.25">
      <c r="A449" s="68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5.75" hidden="1" customHeight="1" x14ac:dyDescent="0.25">
      <c r="A450" s="68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5.75" hidden="1" customHeight="1" x14ac:dyDescent="0.25">
      <c r="A451" s="68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5.75" hidden="1" customHeight="1" x14ac:dyDescent="0.25">
      <c r="A452" s="68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5.75" hidden="1" customHeight="1" x14ac:dyDescent="0.25">
      <c r="A453" s="68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5.75" hidden="1" customHeight="1" x14ac:dyDescent="0.25">
      <c r="A454" s="68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5.75" hidden="1" customHeight="1" x14ac:dyDescent="0.25">
      <c r="A455" s="68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5.75" hidden="1" customHeight="1" x14ac:dyDescent="0.25">
      <c r="A456" s="68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5.75" hidden="1" customHeight="1" x14ac:dyDescent="0.25">
      <c r="A457" s="68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5.75" hidden="1" customHeight="1" x14ac:dyDescent="0.25">
      <c r="A458" s="68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5.75" hidden="1" customHeight="1" x14ac:dyDescent="0.25">
      <c r="A459" s="68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5.75" hidden="1" customHeight="1" x14ac:dyDescent="0.25">
      <c r="A460" s="68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5.75" hidden="1" customHeight="1" x14ac:dyDescent="0.25">
      <c r="A461" s="68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5.75" hidden="1" customHeight="1" x14ac:dyDescent="0.25">
      <c r="A462" s="68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5.75" hidden="1" customHeight="1" x14ac:dyDescent="0.25">
      <c r="A463" s="68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5.75" hidden="1" customHeight="1" x14ac:dyDescent="0.25">
      <c r="A464" s="68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5.75" hidden="1" customHeight="1" x14ac:dyDescent="0.25">
      <c r="A465" s="68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5.75" hidden="1" customHeight="1" x14ac:dyDescent="0.25">
      <c r="A466" s="68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5.75" hidden="1" customHeight="1" x14ac:dyDescent="0.25">
      <c r="A467" s="68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5.75" hidden="1" customHeight="1" x14ac:dyDescent="0.25">
      <c r="A468" s="68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5.75" hidden="1" customHeight="1" x14ac:dyDescent="0.25">
      <c r="A469" s="68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5.75" hidden="1" customHeight="1" x14ac:dyDescent="0.25">
      <c r="A470" s="68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5.75" hidden="1" customHeight="1" x14ac:dyDescent="0.25">
      <c r="A471" s="68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5.75" hidden="1" customHeight="1" x14ac:dyDescent="0.25">
      <c r="A472" s="68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5.75" hidden="1" customHeight="1" x14ac:dyDescent="0.25">
      <c r="A473" s="68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5.75" hidden="1" customHeight="1" x14ac:dyDescent="0.25">
      <c r="A474" s="68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5.75" hidden="1" customHeight="1" x14ac:dyDescent="0.25">
      <c r="A475" s="68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5.75" hidden="1" customHeight="1" x14ac:dyDescent="0.25">
      <c r="A476" s="68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5.75" hidden="1" customHeight="1" x14ac:dyDescent="0.25">
      <c r="A477" s="68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5.75" hidden="1" customHeight="1" x14ac:dyDescent="0.25">
      <c r="A478" s="68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5.75" hidden="1" customHeight="1" x14ac:dyDescent="0.25">
      <c r="A479" s="68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5.75" hidden="1" customHeight="1" x14ac:dyDescent="0.25">
      <c r="A480" s="68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5.75" hidden="1" customHeight="1" x14ac:dyDescent="0.25">
      <c r="A481" s="68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5.75" hidden="1" customHeight="1" x14ac:dyDescent="0.25">
      <c r="A482" s="68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5.75" hidden="1" customHeight="1" x14ac:dyDescent="0.25">
      <c r="A483" s="68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5.75" hidden="1" customHeight="1" x14ac:dyDescent="0.25">
      <c r="A484" s="68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5.75" hidden="1" customHeight="1" x14ac:dyDescent="0.25">
      <c r="A485" s="68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5.75" hidden="1" customHeight="1" x14ac:dyDescent="0.25">
      <c r="A486" s="68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5.75" hidden="1" customHeight="1" x14ac:dyDescent="0.25">
      <c r="A487" s="68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5.75" hidden="1" customHeight="1" x14ac:dyDescent="0.25">
      <c r="A488" s="68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5.75" hidden="1" customHeight="1" x14ac:dyDescent="0.25">
      <c r="A489" s="68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5.75" hidden="1" customHeight="1" x14ac:dyDescent="0.25">
      <c r="A490" s="68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5.75" hidden="1" customHeight="1" x14ac:dyDescent="0.25">
      <c r="A491" s="68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5.75" hidden="1" customHeight="1" x14ac:dyDescent="0.25">
      <c r="A492" s="68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5.75" hidden="1" customHeight="1" x14ac:dyDescent="0.25">
      <c r="A493" s="68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5.75" hidden="1" customHeight="1" x14ac:dyDescent="0.25">
      <c r="A494" s="68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5.75" hidden="1" customHeight="1" x14ac:dyDescent="0.25">
      <c r="A495" s="68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5.75" hidden="1" customHeight="1" x14ac:dyDescent="0.25">
      <c r="A496" s="68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5.75" hidden="1" customHeight="1" x14ac:dyDescent="0.25">
      <c r="A497" s="68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5.75" hidden="1" customHeight="1" x14ac:dyDescent="0.25">
      <c r="A498" s="68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5.75" hidden="1" customHeight="1" x14ac:dyDescent="0.25">
      <c r="A499" s="68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5.75" hidden="1" customHeight="1" x14ac:dyDescent="0.25">
      <c r="A500" s="68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5.75" hidden="1" customHeight="1" x14ac:dyDescent="0.25">
      <c r="A501" s="68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5.75" hidden="1" customHeight="1" x14ac:dyDescent="0.25">
      <c r="A502" s="68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5.75" hidden="1" customHeight="1" x14ac:dyDescent="0.25">
      <c r="A503" s="68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5.75" hidden="1" customHeight="1" x14ac:dyDescent="0.25">
      <c r="A504" s="68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5.75" hidden="1" customHeight="1" x14ac:dyDescent="0.25">
      <c r="A505" s="68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5.75" hidden="1" customHeight="1" x14ac:dyDescent="0.25">
      <c r="A506" s="68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5.75" hidden="1" customHeight="1" x14ac:dyDescent="0.25">
      <c r="A507" s="68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5.75" hidden="1" customHeight="1" x14ac:dyDescent="0.25">
      <c r="A508" s="68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5.75" hidden="1" customHeight="1" x14ac:dyDescent="0.25">
      <c r="A509" s="68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5.75" hidden="1" customHeight="1" x14ac:dyDescent="0.25">
      <c r="A510" s="68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5.75" hidden="1" customHeight="1" x14ac:dyDescent="0.25">
      <c r="A511" s="68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5.75" hidden="1" customHeight="1" x14ac:dyDescent="0.25">
      <c r="A512" s="68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5.75" hidden="1" customHeight="1" x14ac:dyDescent="0.25">
      <c r="A513" s="68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5.75" hidden="1" customHeight="1" x14ac:dyDescent="0.25">
      <c r="A514" s="68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5.75" hidden="1" customHeight="1" x14ac:dyDescent="0.25">
      <c r="A515" s="68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5.75" hidden="1" customHeight="1" x14ac:dyDescent="0.25">
      <c r="A516" s="68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5.75" hidden="1" customHeight="1" x14ac:dyDescent="0.25">
      <c r="A517" s="68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5.75" hidden="1" customHeight="1" x14ac:dyDescent="0.25">
      <c r="A518" s="68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5.75" hidden="1" customHeight="1" x14ac:dyDescent="0.25">
      <c r="A519" s="68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5.75" hidden="1" customHeight="1" x14ac:dyDescent="0.25">
      <c r="A520" s="68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5.75" hidden="1" customHeight="1" x14ac:dyDescent="0.25">
      <c r="A521" s="68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5.75" hidden="1" customHeight="1" x14ac:dyDescent="0.25">
      <c r="A522" s="68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5.75" hidden="1" customHeight="1" x14ac:dyDescent="0.25">
      <c r="A523" s="68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5.75" hidden="1" customHeight="1" x14ac:dyDescent="0.25">
      <c r="A524" s="68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5.75" hidden="1" customHeight="1" x14ac:dyDescent="0.25">
      <c r="A525" s="68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5.75" hidden="1" customHeight="1" x14ac:dyDescent="0.25">
      <c r="A526" s="68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5.75" hidden="1" customHeight="1" x14ac:dyDescent="0.25">
      <c r="A527" s="68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5.75" hidden="1" customHeight="1" x14ac:dyDescent="0.25">
      <c r="A528" s="68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5.75" hidden="1" customHeight="1" x14ac:dyDescent="0.25">
      <c r="A529" s="68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5.75" hidden="1" customHeight="1" x14ac:dyDescent="0.25">
      <c r="A530" s="68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5.75" hidden="1" customHeight="1" x14ac:dyDescent="0.25">
      <c r="A531" s="68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5.75" hidden="1" customHeight="1" x14ac:dyDescent="0.25">
      <c r="A532" s="68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5.75" hidden="1" customHeight="1" x14ac:dyDescent="0.25">
      <c r="A533" s="68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5.75" hidden="1" customHeight="1" x14ac:dyDescent="0.25">
      <c r="A534" s="68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5.75" hidden="1" customHeight="1" x14ac:dyDescent="0.25">
      <c r="A535" s="68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5.75" hidden="1" customHeight="1" x14ac:dyDescent="0.25">
      <c r="A536" s="68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5.75" hidden="1" customHeight="1" x14ac:dyDescent="0.25">
      <c r="A537" s="68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5.75" hidden="1" customHeight="1" x14ac:dyDescent="0.25">
      <c r="A538" s="68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5.75" hidden="1" customHeight="1" x14ac:dyDescent="0.25">
      <c r="A539" s="68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5.75" hidden="1" customHeight="1" x14ac:dyDescent="0.25">
      <c r="A540" s="68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5.75" hidden="1" customHeight="1" x14ac:dyDescent="0.25">
      <c r="A541" s="68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5.75" hidden="1" customHeight="1" x14ac:dyDescent="0.25">
      <c r="A542" s="68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5.75" hidden="1" customHeight="1" x14ac:dyDescent="0.25">
      <c r="A543" s="68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5.75" hidden="1" customHeight="1" x14ac:dyDescent="0.25">
      <c r="A544" s="68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5.75" hidden="1" customHeight="1" x14ac:dyDescent="0.25">
      <c r="A545" s="68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5.75" hidden="1" customHeight="1" x14ac:dyDescent="0.25">
      <c r="A546" s="68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5.75" hidden="1" customHeight="1" x14ac:dyDescent="0.25">
      <c r="A547" s="68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5.75" hidden="1" customHeight="1" x14ac:dyDescent="0.25">
      <c r="A548" s="68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5.75" hidden="1" customHeight="1" x14ac:dyDescent="0.25">
      <c r="A549" s="68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5.75" hidden="1" customHeight="1" x14ac:dyDescent="0.25">
      <c r="A550" s="68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5.75" hidden="1" customHeight="1" x14ac:dyDescent="0.25">
      <c r="A551" s="68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5.75" hidden="1" customHeight="1" x14ac:dyDescent="0.25">
      <c r="A552" s="68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5.75" hidden="1" customHeight="1" x14ac:dyDescent="0.25">
      <c r="A553" s="68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5.75" hidden="1" customHeight="1" x14ac:dyDescent="0.25">
      <c r="A554" s="68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5.75" hidden="1" customHeight="1" x14ac:dyDescent="0.25">
      <c r="A555" s="68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5.75" hidden="1" customHeight="1" x14ac:dyDescent="0.25">
      <c r="A556" s="68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5.75" hidden="1" customHeight="1" x14ac:dyDescent="0.25">
      <c r="A557" s="68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5.75" hidden="1" customHeight="1" x14ac:dyDescent="0.25">
      <c r="A558" s="68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5.75" hidden="1" customHeight="1" x14ac:dyDescent="0.25">
      <c r="A559" s="68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5.75" hidden="1" customHeight="1" x14ac:dyDescent="0.25">
      <c r="A560" s="68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5.75" hidden="1" customHeight="1" x14ac:dyDescent="0.25">
      <c r="A561" s="68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5.75" hidden="1" customHeight="1" x14ac:dyDescent="0.25">
      <c r="A562" s="68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5.75" hidden="1" customHeight="1" x14ac:dyDescent="0.25">
      <c r="A563" s="68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5.75" hidden="1" customHeight="1" x14ac:dyDescent="0.25">
      <c r="A564" s="68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5.75" hidden="1" customHeight="1" x14ac:dyDescent="0.25">
      <c r="A565" s="68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5.75" hidden="1" customHeight="1" x14ac:dyDescent="0.25">
      <c r="A566" s="68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5.75" hidden="1" customHeight="1" x14ac:dyDescent="0.25">
      <c r="A567" s="68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5.75" hidden="1" customHeight="1" x14ac:dyDescent="0.25">
      <c r="A568" s="68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5.75" hidden="1" customHeight="1" x14ac:dyDescent="0.25">
      <c r="A569" s="68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5.75" hidden="1" customHeight="1" x14ac:dyDescent="0.25">
      <c r="A570" s="68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5.75" hidden="1" customHeight="1" x14ac:dyDescent="0.25">
      <c r="A571" s="68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5.75" hidden="1" customHeight="1" x14ac:dyDescent="0.25">
      <c r="A572" s="68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5.75" hidden="1" customHeight="1" x14ac:dyDescent="0.25">
      <c r="A573" s="68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5.75" hidden="1" customHeight="1" x14ac:dyDescent="0.25">
      <c r="A574" s="68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5.75" hidden="1" customHeight="1" x14ac:dyDescent="0.25">
      <c r="A575" s="68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5.75" hidden="1" customHeight="1" x14ac:dyDescent="0.25">
      <c r="A576" s="68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5.75" hidden="1" customHeight="1" x14ac:dyDescent="0.25">
      <c r="A577" s="68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5.75" hidden="1" customHeight="1" x14ac:dyDescent="0.25">
      <c r="A578" s="68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5.75" hidden="1" customHeight="1" x14ac:dyDescent="0.25">
      <c r="A579" s="68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5.75" hidden="1" customHeight="1" x14ac:dyDescent="0.25">
      <c r="A580" s="68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5.75" hidden="1" customHeight="1" x14ac:dyDescent="0.25">
      <c r="A581" s="68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5.75" hidden="1" customHeight="1" x14ac:dyDescent="0.25">
      <c r="A582" s="68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5.75" hidden="1" customHeight="1" x14ac:dyDescent="0.25">
      <c r="A583" s="68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5.75" hidden="1" customHeight="1" x14ac:dyDescent="0.25">
      <c r="A584" s="68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5.75" hidden="1" customHeight="1" x14ac:dyDescent="0.25">
      <c r="A585" s="68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5.75" hidden="1" customHeight="1" x14ac:dyDescent="0.25">
      <c r="A586" s="68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5.75" hidden="1" customHeight="1" x14ac:dyDescent="0.25">
      <c r="A587" s="68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5.75" hidden="1" customHeight="1" x14ac:dyDescent="0.25">
      <c r="A588" s="68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5.75" hidden="1" customHeight="1" x14ac:dyDescent="0.25">
      <c r="A589" s="68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5.75" hidden="1" customHeight="1" x14ac:dyDescent="0.25">
      <c r="A590" s="68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5.75" hidden="1" customHeight="1" x14ac:dyDescent="0.25">
      <c r="A591" s="68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5.75" hidden="1" customHeight="1" x14ac:dyDescent="0.25">
      <c r="A592" s="68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5.75" hidden="1" customHeight="1" x14ac:dyDescent="0.25">
      <c r="A593" s="68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5.75" hidden="1" customHeight="1" x14ac:dyDescent="0.25">
      <c r="A594" s="68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5.75" hidden="1" customHeight="1" x14ac:dyDescent="0.25">
      <c r="A595" s="68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5.75" hidden="1" customHeight="1" x14ac:dyDescent="0.25">
      <c r="A596" s="68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5.75" hidden="1" customHeight="1" x14ac:dyDescent="0.25">
      <c r="A597" s="68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5.75" hidden="1" customHeight="1" x14ac:dyDescent="0.25">
      <c r="A598" s="68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5.75" hidden="1" customHeight="1" x14ac:dyDescent="0.25">
      <c r="A599" s="68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5.75" hidden="1" customHeight="1" x14ac:dyDescent="0.25">
      <c r="A600" s="68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5.75" hidden="1" customHeight="1" x14ac:dyDescent="0.25">
      <c r="A601" s="68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5.75" hidden="1" customHeight="1" x14ac:dyDescent="0.25">
      <c r="A602" s="68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5.75" hidden="1" customHeight="1" x14ac:dyDescent="0.25">
      <c r="A603" s="68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5.75" hidden="1" customHeight="1" x14ac:dyDescent="0.25">
      <c r="A604" s="68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5.75" hidden="1" customHeight="1" x14ac:dyDescent="0.25">
      <c r="A605" s="68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5.75" hidden="1" customHeight="1" x14ac:dyDescent="0.25">
      <c r="A606" s="68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5.75" hidden="1" customHeight="1" x14ac:dyDescent="0.25">
      <c r="A607" s="68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5.75" hidden="1" customHeight="1" x14ac:dyDescent="0.25">
      <c r="A608" s="68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5.75" hidden="1" customHeight="1" x14ac:dyDescent="0.25">
      <c r="A609" s="68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5.75" hidden="1" customHeight="1" x14ac:dyDescent="0.25">
      <c r="A610" s="68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5.75" hidden="1" customHeight="1" x14ac:dyDescent="0.25">
      <c r="A611" s="68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5.75" hidden="1" customHeight="1" x14ac:dyDescent="0.25">
      <c r="A612" s="68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5.75" hidden="1" customHeight="1" x14ac:dyDescent="0.25">
      <c r="A613" s="68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5.75" hidden="1" customHeight="1" x14ac:dyDescent="0.25">
      <c r="A614" s="68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5.75" hidden="1" customHeight="1" x14ac:dyDescent="0.25">
      <c r="A615" s="68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5.75" hidden="1" customHeight="1" x14ac:dyDescent="0.25">
      <c r="A616" s="68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5.75" hidden="1" customHeight="1" x14ac:dyDescent="0.25">
      <c r="A617" s="68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5.75" hidden="1" customHeight="1" x14ac:dyDescent="0.25">
      <c r="A618" s="68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5.75" hidden="1" customHeight="1" x14ac:dyDescent="0.25">
      <c r="A619" s="68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5.75" hidden="1" customHeight="1" x14ac:dyDescent="0.25">
      <c r="A620" s="68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5.75" hidden="1" customHeight="1" x14ac:dyDescent="0.25">
      <c r="A621" s="68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5.75" hidden="1" customHeight="1" x14ac:dyDescent="0.25">
      <c r="A622" s="68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5.75" hidden="1" customHeight="1" x14ac:dyDescent="0.25">
      <c r="A623" s="68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5.75" hidden="1" customHeight="1" x14ac:dyDescent="0.25">
      <c r="A624" s="68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5.75" hidden="1" customHeight="1" x14ac:dyDescent="0.25">
      <c r="A625" s="68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5.75" hidden="1" customHeight="1" x14ac:dyDescent="0.25">
      <c r="A626" s="68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5.75" hidden="1" customHeight="1" x14ac:dyDescent="0.25">
      <c r="A627" s="68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5.75" hidden="1" customHeight="1" x14ac:dyDescent="0.25">
      <c r="A628" s="68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5.75" hidden="1" customHeight="1" x14ac:dyDescent="0.25">
      <c r="A629" s="68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5.75" hidden="1" customHeight="1" x14ac:dyDescent="0.25">
      <c r="A630" s="68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5.75" hidden="1" customHeight="1" x14ac:dyDescent="0.25">
      <c r="A631" s="68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5.75" hidden="1" customHeight="1" x14ac:dyDescent="0.25">
      <c r="A632" s="68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5.75" hidden="1" customHeight="1" x14ac:dyDescent="0.25">
      <c r="A633" s="68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5.75" hidden="1" customHeight="1" x14ac:dyDescent="0.25">
      <c r="A634" s="68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5.75" hidden="1" customHeight="1" x14ac:dyDescent="0.25">
      <c r="A635" s="68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5.75" hidden="1" customHeight="1" x14ac:dyDescent="0.25">
      <c r="A636" s="68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5.75" hidden="1" customHeight="1" x14ac:dyDescent="0.25">
      <c r="A637" s="68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5.75" hidden="1" customHeight="1" x14ac:dyDescent="0.25">
      <c r="A638" s="68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5.75" hidden="1" customHeight="1" x14ac:dyDescent="0.25">
      <c r="A639" s="68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5.75" hidden="1" customHeight="1" x14ac:dyDescent="0.25">
      <c r="A640" s="68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5.75" hidden="1" customHeight="1" x14ac:dyDescent="0.25">
      <c r="A641" s="68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5.75" hidden="1" customHeight="1" x14ac:dyDescent="0.25">
      <c r="A642" s="68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5.75" hidden="1" customHeight="1" x14ac:dyDescent="0.25">
      <c r="A643" s="68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5.75" hidden="1" customHeight="1" x14ac:dyDescent="0.25">
      <c r="A644" s="68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5.75" hidden="1" customHeight="1" x14ac:dyDescent="0.25">
      <c r="A645" s="68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5.75" hidden="1" customHeight="1" x14ac:dyDescent="0.25">
      <c r="A646" s="68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5.75" hidden="1" customHeight="1" x14ac:dyDescent="0.25">
      <c r="A647" s="68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5.75" hidden="1" customHeight="1" x14ac:dyDescent="0.25">
      <c r="A648" s="68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5.75" hidden="1" customHeight="1" x14ac:dyDescent="0.25">
      <c r="A649" s="68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5.75" hidden="1" customHeight="1" x14ac:dyDescent="0.25">
      <c r="A650" s="68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5.75" hidden="1" customHeight="1" x14ac:dyDescent="0.25">
      <c r="A651" s="68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5.75" hidden="1" customHeight="1" x14ac:dyDescent="0.25">
      <c r="A652" s="68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5.75" hidden="1" customHeight="1" x14ac:dyDescent="0.25">
      <c r="A653" s="68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5.75" hidden="1" customHeight="1" x14ac:dyDescent="0.25">
      <c r="A654" s="68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5.75" hidden="1" customHeight="1" x14ac:dyDescent="0.25">
      <c r="A655" s="68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5.75" hidden="1" customHeight="1" x14ac:dyDescent="0.25">
      <c r="A656" s="68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5.75" hidden="1" customHeight="1" x14ac:dyDescent="0.25">
      <c r="A657" s="68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5.75" hidden="1" customHeight="1" x14ac:dyDescent="0.25">
      <c r="A658" s="68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5.75" hidden="1" customHeight="1" x14ac:dyDescent="0.25">
      <c r="A659" s="68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5.75" hidden="1" customHeight="1" x14ac:dyDescent="0.25">
      <c r="A660" s="68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5.75" hidden="1" customHeight="1" x14ac:dyDescent="0.25">
      <c r="A661" s="68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5.75" hidden="1" customHeight="1" x14ac:dyDescent="0.25">
      <c r="A662" s="68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5.75" hidden="1" customHeight="1" x14ac:dyDescent="0.25">
      <c r="A663" s="68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5.75" hidden="1" customHeight="1" x14ac:dyDescent="0.25">
      <c r="A664" s="68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5.75" hidden="1" customHeight="1" x14ac:dyDescent="0.25">
      <c r="A665" s="68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5.75" hidden="1" customHeight="1" x14ac:dyDescent="0.25">
      <c r="A666" s="68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5.75" hidden="1" customHeight="1" x14ac:dyDescent="0.25">
      <c r="A667" s="68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5.75" hidden="1" customHeight="1" x14ac:dyDescent="0.25">
      <c r="A668" s="68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5.75" hidden="1" customHeight="1" x14ac:dyDescent="0.25">
      <c r="A669" s="68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5.75" hidden="1" customHeight="1" x14ac:dyDescent="0.25">
      <c r="A670" s="68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5.75" hidden="1" customHeight="1" x14ac:dyDescent="0.25">
      <c r="A671" s="68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5.75" hidden="1" customHeight="1" x14ac:dyDescent="0.25">
      <c r="A672" s="68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5.75" hidden="1" customHeight="1" x14ac:dyDescent="0.25">
      <c r="A673" s="68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5.75" hidden="1" customHeight="1" x14ac:dyDescent="0.25">
      <c r="A674" s="68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5.75" hidden="1" customHeight="1" x14ac:dyDescent="0.25">
      <c r="A675" s="68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5.75" hidden="1" customHeight="1" x14ac:dyDescent="0.25">
      <c r="A676" s="68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5.75" hidden="1" customHeight="1" x14ac:dyDescent="0.25">
      <c r="A677" s="68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5.75" hidden="1" customHeight="1" x14ac:dyDescent="0.25">
      <c r="A678" s="68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5.75" hidden="1" customHeight="1" x14ac:dyDescent="0.25">
      <c r="A679" s="68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5.75" hidden="1" customHeight="1" x14ac:dyDescent="0.25">
      <c r="A680" s="68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5.75" hidden="1" customHeight="1" x14ac:dyDescent="0.25">
      <c r="A681" s="68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5.75" hidden="1" customHeight="1" x14ac:dyDescent="0.25">
      <c r="A682" s="68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5.75" hidden="1" customHeight="1" x14ac:dyDescent="0.25">
      <c r="A683" s="68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5.75" hidden="1" customHeight="1" x14ac:dyDescent="0.25">
      <c r="A684" s="68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5.75" hidden="1" customHeight="1" x14ac:dyDescent="0.25">
      <c r="A685" s="68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5.75" hidden="1" customHeight="1" x14ac:dyDescent="0.25">
      <c r="A686" s="68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5.75" hidden="1" customHeight="1" x14ac:dyDescent="0.25">
      <c r="A687" s="68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5.75" hidden="1" customHeight="1" x14ac:dyDescent="0.25">
      <c r="A688" s="68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5.75" hidden="1" customHeight="1" x14ac:dyDescent="0.25">
      <c r="A689" s="68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5.75" hidden="1" customHeight="1" x14ac:dyDescent="0.25">
      <c r="A690" s="68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5.75" hidden="1" customHeight="1" x14ac:dyDescent="0.25">
      <c r="A691" s="68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5.75" hidden="1" customHeight="1" x14ac:dyDescent="0.25">
      <c r="A692" s="68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5.75" hidden="1" customHeight="1" x14ac:dyDescent="0.25">
      <c r="A693" s="68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5.75" hidden="1" customHeight="1" x14ac:dyDescent="0.25">
      <c r="A694" s="68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5.75" hidden="1" customHeight="1" x14ac:dyDescent="0.25">
      <c r="A695" s="68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5.75" hidden="1" customHeight="1" x14ac:dyDescent="0.25">
      <c r="A696" s="68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5.75" hidden="1" customHeight="1" x14ac:dyDescent="0.25">
      <c r="A697" s="68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5.75" hidden="1" customHeight="1" x14ac:dyDescent="0.25">
      <c r="A698" s="68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5.75" hidden="1" customHeight="1" x14ac:dyDescent="0.25">
      <c r="A699" s="68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5.75" hidden="1" customHeight="1" x14ac:dyDescent="0.25">
      <c r="A700" s="68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5.75" hidden="1" customHeight="1" x14ac:dyDescent="0.25">
      <c r="A701" s="68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5.75" hidden="1" customHeight="1" x14ac:dyDescent="0.25">
      <c r="A702" s="68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5.75" hidden="1" customHeight="1" x14ac:dyDescent="0.25">
      <c r="A703" s="68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5.75" hidden="1" customHeight="1" x14ac:dyDescent="0.25">
      <c r="A704" s="68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5.75" hidden="1" customHeight="1" x14ac:dyDescent="0.25">
      <c r="A705" s="68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5.75" hidden="1" customHeight="1" x14ac:dyDescent="0.25">
      <c r="A706" s="68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5.75" hidden="1" customHeight="1" x14ac:dyDescent="0.25">
      <c r="A707" s="68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5.75" hidden="1" customHeight="1" x14ac:dyDescent="0.25">
      <c r="A708" s="68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5.75" hidden="1" customHeight="1" x14ac:dyDescent="0.25">
      <c r="A709" s="68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5.75" hidden="1" customHeight="1" x14ac:dyDescent="0.25">
      <c r="A710" s="68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5.75" hidden="1" customHeight="1" x14ac:dyDescent="0.25">
      <c r="A711" s="68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5.75" hidden="1" customHeight="1" x14ac:dyDescent="0.25">
      <c r="A712" s="68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5.75" hidden="1" customHeight="1" x14ac:dyDescent="0.25">
      <c r="A713" s="68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5.75" hidden="1" customHeight="1" x14ac:dyDescent="0.25">
      <c r="A714" s="68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5.75" hidden="1" customHeight="1" x14ac:dyDescent="0.25">
      <c r="A715" s="68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5.75" hidden="1" customHeight="1" x14ac:dyDescent="0.25">
      <c r="A716" s="68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5.75" hidden="1" customHeight="1" x14ac:dyDescent="0.25">
      <c r="A717" s="68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5.75" hidden="1" customHeight="1" x14ac:dyDescent="0.25">
      <c r="A718" s="68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5.75" hidden="1" customHeight="1" x14ac:dyDescent="0.25">
      <c r="A719" s="68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5.75" hidden="1" customHeight="1" x14ac:dyDescent="0.25">
      <c r="A720" s="68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5.75" hidden="1" customHeight="1" x14ac:dyDescent="0.25">
      <c r="A721" s="68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5.75" hidden="1" customHeight="1" x14ac:dyDescent="0.25">
      <c r="A722" s="68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5.75" hidden="1" customHeight="1" x14ac:dyDescent="0.25">
      <c r="A723" s="68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5.75" hidden="1" customHeight="1" x14ac:dyDescent="0.25">
      <c r="A724" s="68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5.75" hidden="1" customHeight="1" x14ac:dyDescent="0.25">
      <c r="A725" s="68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5.75" hidden="1" customHeight="1" x14ac:dyDescent="0.25">
      <c r="A726" s="68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5.75" hidden="1" customHeight="1" x14ac:dyDescent="0.25">
      <c r="A727" s="68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5.75" hidden="1" customHeight="1" x14ac:dyDescent="0.25">
      <c r="A728" s="68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5.75" hidden="1" customHeight="1" x14ac:dyDescent="0.25">
      <c r="A729" s="68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5.75" hidden="1" customHeight="1" x14ac:dyDescent="0.25">
      <c r="A730" s="68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5.75" hidden="1" customHeight="1" x14ac:dyDescent="0.25">
      <c r="A731" s="68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5.75" hidden="1" customHeight="1" x14ac:dyDescent="0.25">
      <c r="A732" s="68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5.75" hidden="1" customHeight="1" x14ac:dyDescent="0.25">
      <c r="A733" s="68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5.75" hidden="1" customHeight="1" x14ac:dyDescent="0.25">
      <c r="A734" s="68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5.75" hidden="1" customHeight="1" x14ac:dyDescent="0.25">
      <c r="A735" s="68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5.75" hidden="1" customHeight="1" x14ac:dyDescent="0.25">
      <c r="A736" s="68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5.75" hidden="1" customHeight="1" x14ac:dyDescent="0.25">
      <c r="A737" s="68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5.75" hidden="1" customHeight="1" x14ac:dyDescent="0.25">
      <c r="A738" s="68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5.75" hidden="1" customHeight="1" x14ac:dyDescent="0.25">
      <c r="A739" s="68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5.75" hidden="1" customHeight="1" x14ac:dyDescent="0.25">
      <c r="A740" s="68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5.75" hidden="1" customHeight="1" x14ac:dyDescent="0.25">
      <c r="A741" s="68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5.75" hidden="1" customHeight="1" x14ac:dyDescent="0.25">
      <c r="A742" s="68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5.75" hidden="1" customHeight="1" x14ac:dyDescent="0.25">
      <c r="A743" s="68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5.75" hidden="1" customHeight="1" x14ac:dyDescent="0.25">
      <c r="A744" s="68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5.75" hidden="1" customHeight="1" x14ac:dyDescent="0.25">
      <c r="A745" s="68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5.75" hidden="1" customHeight="1" x14ac:dyDescent="0.25">
      <c r="A746" s="68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5.75" hidden="1" customHeight="1" x14ac:dyDescent="0.25">
      <c r="A747" s="68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5.75" hidden="1" customHeight="1" x14ac:dyDescent="0.25">
      <c r="A748" s="68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5.75" hidden="1" customHeight="1" x14ac:dyDescent="0.25">
      <c r="A749" s="68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5.75" hidden="1" customHeight="1" x14ac:dyDescent="0.25">
      <c r="A750" s="68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5.75" hidden="1" customHeight="1" x14ac:dyDescent="0.25">
      <c r="A751" s="68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5.75" hidden="1" customHeight="1" x14ac:dyDescent="0.25">
      <c r="A752" s="68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5.75" hidden="1" customHeight="1" x14ac:dyDescent="0.25">
      <c r="A753" s="68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5.75" hidden="1" customHeight="1" x14ac:dyDescent="0.25">
      <c r="A754" s="68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5.75" hidden="1" customHeight="1" x14ac:dyDescent="0.25">
      <c r="A755" s="68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5.75" hidden="1" customHeight="1" x14ac:dyDescent="0.25">
      <c r="A756" s="68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5.75" hidden="1" customHeight="1" x14ac:dyDescent="0.25">
      <c r="A757" s="68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5.75" hidden="1" customHeight="1" x14ac:dyDescent="0.25">
      <c r="A758" s="68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5.75" hidden="1" customHeight="1" x14ac:dyDescent="0.25">
      <c r="A759" s="68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5.75" hidden="1" customHeight="1" x14ac:dyDescent="0.25">
      <c r="A760" s="68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5.75" hidden="1" customHeight="1" x14ac:dyDescent="0.25">
      <c r="A761" s="68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5.75" hidden="1" customHeight="1" x14ac:dyDescent="0.25">
      <c r="A762" s="68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5.75" hidden="1" customHeight="1" x14ac:dyDescent="0.25">
      <c r="A763" s="68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5.75" hidden="1" customHeight="1" x14ac:dyDescent="0.25">
      <c r="A764" s="68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5.75" hidden="1" customHeight="1" x14ac:dyDescent="0.25">
      <c r="A765" s="68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5.75" hidden="1" customHeight="1" x14ac:dyDescent="0.25">
      <c r="A766" s="68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5.75" hidden="1" customHeight="1" x14ac:dyDescent="0.25">
      <c r="A767" s="68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5.75" hidden="1" customHeight="1" x14ac:dyDescent="0.25">
      <c r="A768" s="68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5.75" hidden="1" customHeight="1" x14ac:dyDescent="0.25">
      <c r="A769" s="68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5.75" hidden="1" customHeight="1" x14ac:dyDescent="0.25">
      <c r="A770" s="68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5.75" hidden="1" customHeight="1" x14ac:dyDescent="0.25">
      <c r="A771" s="68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5.75" hidden="1" customHeight="1" x14ac:dyDescent="0.25">
      <c r="A772" s="68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5.75" hidden="1" customHeight="1" x14ac:dyDescent="0.25">
      <c r="A773" s="68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5.75" hidden="1" customHeight="1" x14ac:dyDescent="0.25">
      <c r="A774" s="68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5.75" hidden="1" customHeight="1" x14ac:dyDescent="0.25">
      <c r="A775" s="68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5.75" hidden="1" customHeight="1" x14ac:dyDescent="0.25">
      <c r="A776" s="68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5.75" hidden="1" customHeight="1" x14ac:dyDescent="0.25">
      <c r="A777" s="68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5.75" hidden="1" customHeight="1" x14ac:dyDescent="0.25">
      <c r="A778" s="68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5.75" hidden="1" customHeight="1" x14ac:dyDescent="0.25">
      <c r="A779" s="68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5.75" hidden="1" customHeight="1" x14ac:dyDescent="0.25">
      <c r="A780" s="68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5.75" hidden="1" customHeight="1" x14ac:dyDescent="0.25">
      <c r="A781" s="68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5.75" hidden="1" customHeight="1" x14ac:dyDescent="0.25">
      <c r="A782" s="68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5.75" hidden="1" customHeight="1" x14ac:dyDescent="0.25">
      <c r="A783" s="68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5.75" hidden="1" customHeight="1" x14ac:dyDescent="0.25">
      <c r="A784" s="68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5.75" hidden="1" customHeight="1" x14ac:dyDescent="0.25">
      <c r="A785" s="68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5.75" hidden="1" customHeight="1" x14ac:dyDescent="0.25">
      <c r="A786" s="68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5.75" hidden="1" customHeight="1" x14ac:dyDescent="0.25">
      <c r="A787" s="68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5.75" hidden="1" customHeight="1" x14ac:dyDescent="0.25">
      <c r="A788" s="68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5.75" hidden="1" customHeight="1" x14ac:dyDescent="0.25">
      <c r="A789" s="68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5.75" hidden="1" customHeight="1" x14ac:dyDescent="0.25">
      <c r="A790" s="68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5.75" hidden="1" customHeight="1" x14ac:dyDescent="0.25">
      <c r="A791" s="68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5.75" hidden="1" customHeight="1" x14ac:dyDescent="0.25">
      <c r="A792" s="68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5.75" hidden="1" customHeight="1" x14ac:dyDescent="0.25">
      <c r="A793" s="68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5.75" hidden="1" customHeight="1" x14ac:dyDescent="0.25">
      <c r="A794" s="68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5.75" hidden="1" customHeight="1" x14ac:dyDescent="0.25">
      <c r="A795" s="68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5.75" hidden="1" customHeight="1" x14ac:dyDescent="0.25">
      <c r="A796" s="68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5.75" hidden="1" customHeight="1" x14ac:dyDescent="0.25">
      <c r="A797" s="68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5.75" hidden="1" customHeight="1" x14ac:dyDescent="0.25">
      <c r="A798" s="68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5.75" hidden="1" customHeight="1" x14ac:dyDescent="0.25">
      <c r="A799" s="68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5.75" hidden="1" customHeight="1" x14ac:dyDescent="0.25">
      <c r="A800" s="68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5.75" hidden="1" customHeight="1" x14ac:dyDescent="0.25">
      <c r="A801" s="68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5.75" hidden="1" customHeight="1" x14ac:dyDescent="0.25">
      <c r="A802" s="68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5.75" hidden="1" customHeight="1" x14ac:dyDescent="0.25">
      <c r="A803" s="68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5.75" hidden="1" customHeight="1" x14ac:dyDescent="0.25">
      <c r="A804" s="68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5.75" hidden="1" customHeight="1" x14ac:dyDescent="0.25">
      <c r="A805" s="68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5.75" hidden="1" customHeight="1" x14ac:dyDescent="0.25">
      <c r="A806" s="68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5.75" hidden="1" customHeight="1" x14ac:dyDescent="0.25">
      <c r="A807" s="68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5.75" hidden="1" customHeight="1" x14ac:dyDescent="0.25">
      <c r="A808" s="68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5.75" hidden="1" customHeight="1" x14ac:dyDescent="0.25">
      <c r="A809" s="68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5.75" hidden="1" customHeight="1" x14ac:dyDescent="0.25">
      <c r="A810" s="68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5.75" hidden="1" customHeight="1" x14ac:dyDescent="0.25">
      <c r="A811" s="68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5.75" hidden="1" customHeight="1" x14ac:dyDescent="0.25">
      <c r="A812" s="68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5.75" hidden="1" customHeight="1" x14ac:dyDescent="0.25">
      <c r="A813" s="68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5.75" hidden="1" customHeight="1" x14ac:dyDescent="0.25">
      <c r="A814" s="68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5.75" hidden="1" customHeight="1" x14ac:dyDescent="0.25">
      <c r="A815" s="68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5.75" hidden="1" customHeight="1" x14ac:dyDescent="0.25">
      <c r="A816" s="68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5.75" hidden="1" customHeight="1" x14ac:dyDescent="0.25">
      <c r="A817" s="68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5.75" hidden="1" customHeight="1" x14ac:dyDescent="0.25">
      <c r="A818" s="68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5.75" hidden="1" customHeight="1" x14ac:dyDescent="0.25">
      <c r="A819" s="68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5.75" hidden="1" customHeight="1" x14ac:dyDescent="0.25">
      <c r="A820" s="68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5.75" hidden="1" customHeight="1" x14ac:dyDescent="0.25">
      <c r="A821" s="68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5.75" hidden="1" customHeight="1" x14ac:dyDescent="0.25">
      <c r="A822" s="68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5.75" hidden="1" customHeight="1" x14ac:dyDescent="0.25">
      <c r="A823" s="68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5.75" hidden="1" customHeight="1" x14ac:dyDescent="0.25">
      <c r="A824" s="68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5.75" hidden="1" customHeight="1" x14ac:dyDescent="0.25">
      <c r="A825" s="68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5.75" hidden="1" customHeight="1" x14ac:dyDescent="0.25">
      <c r="A826" s="68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5.75" hidden="1" customHeight="1" x14ac:dyDescent="0.25">
      <c r="A827" s="68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5.75" hidden="1" customHeight="1" x14ac:dyDescent="0.25">
      <c r="A828" s="68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5.75" hidden="1" customHeight="1" x14ac:dyDescent="0.25">
      <c r="A829" s="68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5.75" hidden="1" customHeight="1" x14ac:dyDescent="0.25">
      <c r="A830" s="68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5.75" hidden="1" customHeight="1" x14ac:dyDescent="0.25">
      <c r="A831" s="68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5.75" hidden="1" customHeight="1" x14ac:dyDescent="0.25">
      <c r="A832" s="68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5.75" hidden="1" customHeight="1" x14ac:dyDescent="0.25">
      <c r="A833" s="68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5.75" hidden="1" customHeight="1" x14ac:dyDescent="0.25">
      <c r="A834" s="68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5.75" hidden="1" customHeight="1" x14ac:dyDescent="0.25">
      <c r="A835" s="68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5.75" hidden="1" customHeight="1" x14ac:dyDescent="0.25">
      <c r="A836" s="68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5.75" hidden="1" customHeight="1" x14ac:dyDescent="0.25">
      <c r="A837" s="68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5.75" hidden="1" customHeight="1" x14ac:dyDescent="0.25">
      <c r="A838" s="68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5.75" hidden="1" customHeight="1" x14ac:dyDescent="0.25">
      <c r="A839" s="68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5.75" hidden="1" customHeight="1" x14ac:dyDescent="0.25">
      <c r="A840" s="68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5.75" hidden="1" customHeight="1" x14ac:dyDescent="0.25">
      <c r="A841" s="68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5.75" hidden="1" customHeight="1" x14ac:dyDescent="0.25">
      <c r="A842" s="68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5.75" hidden="1" customHeight="1" x14ac:dyDescent="0.25">
      <c r="A843" s="68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5.75" hidden="1" customHeight="1" x14ac:dyDescent="0.25">
      <c r="A844" s="68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5.75" hidden="1" customHeight="1" x14ac:dyDescent="0.25">
      <c r="A845" s="68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5.75" hidden="1" customHeight="1" x14ac:dyDescent="0.25">
      <c r="A846" s="68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5.75" hidden="1" customHeight="1" x14ac:dyDescent="0.25">
      <c r="A847" s="68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5.75" hidden="1" customHeight="1" x14ac:dyDescent="0.25">
      <c r="A848" s="68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5.75" hidden="1" customHeight="1" x14ac:dyDescent="0.25">
      <c r="A849" s="68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5.75" hidden="1" customHeight="1" x14ac:dyDescent="0.25">
      <c r="A850" s="68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5.75" hidden="1" customHeight="1" x14ac:dyDescent="0.25">
      <c r="A851" s="68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5.75" hidden="1" customHeight="1" x14ac:dyDescent="0.25">
      <c r="A852" s="68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5.75" hidden="1" customHeight="1" x14ac:dyDescent="0.25">
      <c r="A853" s="68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5.75" hidden="1" customHeight="1" x14ac:dyDescent="0.25">
      <c r="A854" s="68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5.75" hidden="1" customHeight="1" x14ac:dyDescent="0.25">
      <c r="A855" s="68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5.75" hidden="1" customHeight="1" x14ac:dyDescent="0.25">
      <c r="A856" s="68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5.75" hidden="1" customHeight="1" x14ac:dyDescent="0.25">
      <c r="A857" s="68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5.75" hidden="1" customHeight="1" x14ac:dyDescent="0.25">
      <c r="A858" s="68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5.75" hidden="1" customHeight="1" x14ac:dyDescent="0.25">
      <c r="A859" s="68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5.75" hidden="1" customHeight="1" x14ac:dyDescent="0.25">
      <c r="A860" s="68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5.75" hidden="1" customHeight="1" x14ac:dyDescent="0.25">
      <c r="A861" s="68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5.75" hidden="1" customHeight="1" x14ac:dyDescent="0.25">
      <c r="A862" s="68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5.75" hidden="1" customHeight="1" x14ac:dyDescent="0.25">
      <c r="A863" s="68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5.75" hidden="1" customHeight="1" x14ac:dyDescent="0.25">
      <c r="A864" s="68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5.75" hidden="1" customHeight="1" x14ac:dyDescent="0.25">
      <c r="A865" s="68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5.75" hidden="1" customHeight="1" x14ac:dyDescent="0.25">
      <c r="A866" s="68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5.75" hidden="1" customHeight="1" x14ac:dyDescent="0.25">
      <c r="A867" s="68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5.75" hidden="1" customHeight="1" x14ac:dyDescent="0.25">
      <c r="A868" s="68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5.75" hidden="1" customHeight="1" x14ac:dyDescent="0.25">
      <c r="A869" s="68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5.75" hidden="1" customHeight="1" x14ac:dyDescent="0.25">
      <c r="A870" s="68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5.75" hidden="1" customHeight="1" x14ac:dyDescent="0.25">
      <c r="A871" s="68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5.75" hidden="1" customHeight="1" x14ac:dyDescent="0.25">
      <c r="A872" s="68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5.75" hidden="1" customHeight="1" x14ac:dyDescent="0.25">
      <c r="A873" s="68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5.75" hidden="1" customHeight="1" x14ac:dyDescent="0.25">
      <c r="A874" s="68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5.75" hidden="1" customHeight="1" x14ac:dyDescent="0.25">
      <c r="A875" s="68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5.75" hidden="1" customHeight="1" x14ac:dyDescent="0.25">
      <c r="A876" s="68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5.75" hidden="1" customHeight="1" x14ac:dyDescent="0.25">
      <c r="A877" s="68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5.75" hidden="1" customHeight="1" x14ac:dyDescent="0.25">
      <c r="A878" s="68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5.75" hidden="1" customHeight="1" x14ac:dyDescent="0.25">
      <c r="A879" s="68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5.75" hidden="1" customHeight="1" x14ac:dyDescent="0.25">
      <c r="A880" s="68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5.75" hidden="1" customHeight="1" x14ac:dyDescent="0.25">
      <c r="A881" s="68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5.75" hidden="1" customHeight="1" x14ac:dyDescent="0.25">
      <c r="A882" s="68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5.75" hidden="1" customHeight="1" x14ac:dyDescent="0.25">
      <c r="A883" s="68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5.75" hidden="1" customHeight="1" x14ac:dyDescent="0.25">
      <c r="A884" s="68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5.75" hidden="1" customHeight="1" x14ac:dyDescent="0.25">
      <c r="A885" s="68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5.75" hidden="1" customHeight="1" x14ac:dyDescent="0.25">
      <c r="A886" s="68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5.75" hidden="1" customHeight="1" x14ac:dyDescent="0.25">
      <c r="A887" s="68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5.75" hidden="1" customHeight="1" x14ac:dyDescent="0.25">
      <c r="A888" s="68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5.75" hidden="1" customHeight="1" x14ac:dyDescent="0.25">
      <c r="A889" s="68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5.75" hidden="1" customHeight="1" x14ac:dyDescent="0.25">
      <c r="A890" s="68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5.75" hidden="1" customHeight="1" x14ac:dyDescent="0.25">
      <c r="A891" s="68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5.75" hidden="1" customHeight="1" x14ac:dyDescent="0.25">
      <c r="A892" s="68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5.75" hidden="1" customHeight="1" x14ac:dyDescent="0.25">
      <c r="A893" s="68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5.75" hidden="1" customHeight="1" x14ac:dyDescent="0.25">
      <c r="A894" s="68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5.75" hidden="1" customHeight="1" x14ac:dyDescent="0.25">
      <c r="A895" s="68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5.75" hidden="1" customHeight="1" x14ac:dyDescent="0.25">
      <c r="A896" s="68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5.75" hidden="1" customHeight="1" x14ac:dyDescent="0.25">
      <c r="A897" s="68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5.75" hidden="1" customHeight="1" x14ac:dyDescent="0.25">
      <c r="A898" s="68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5.75" hidden="1" customHeight="1" x14ac:dyDescent="0.25">
      <c r="A899" s="68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5.75" hidden="1" customHeight="1" x14ac:dyDescent="0.25">
      <c r="A900" s="68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5.75" hidden="1" customHeight="1" x14ac:dyDescent="0.25">
      <c r="A901" s="68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5.75" hidden="1" customHeight="1" x14ac:dyDescent="0.25">
      <c r="A902" s="68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5.75" hidden="1" customHeight="1" x14ac:dyDescent="0.25">
      <c r="A903" s="68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5.75" hidden="1" customHeight="1" x14ac:dyDescent="0.25">
      <c r="A904" s="68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5.75" hidden="1" customHeight="1" x14ac:dyDescent="0.25">
      <c r="A905" s="68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5.75" hidden="1" customHeight="1" x14ac:dyDescent="0.25">
      <c r="A906" s="68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5.75" hidden="1" customHeight="1" x14ac:dyDescent="0.25">
      <c r="A907" s="68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5.75" hidden="1" customHeight="1" x14ac:dyDescent="0.25">
      <c r="A908" s="68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5.75" hidden="1" customHeight="1" x14ac:dyDescent="0.25">
      <c r="A909" s="68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5.75" hidden="1" customHeight="1" x14ac:dyDescent="0.25">
      <c r="A910" s="68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5.75" hidden="1" customHeight="1" x14ac:dyDescent="0.25">
      <c r="A911" s="68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5.75" hidden="1" customHeight="1" x14ac:dyDescent="0.25">
      <c r="A912" s="68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5.75" hidden="1" customHeight="1" x14ac:dyDescent="0.25">
      <c r="A913" s="68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5.75" hidden="1" customHeight="1" x14ac:dyDescent="0.25">
      <c r="A914" s="68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5.75" hidden="1" customHeight="1" x14ac:dyDescent="0.25">
      <c r="A915" s="68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5.75" hidden="1" customHeight="1" x14ac:dyDescent="0.25">
      <c r="A916" s="68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5.75" hidden="1" customHeight="1" x14ac:dyDescent="0.25">
      <c r="A917" s="68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5.75" hidden="1" customHeight="1" x14ac:dyDescent="0.25">
      <c r="A918" s="68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5.75" hidden="1" customHeight="1" x14ac:dyDescent="0.25">
      <c r="A919" s="68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5.75" hidden="1" customHeight="1" x14ac:dyDescent="0.25">
      <c r="A920" s="68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5.75" hidden="1" customHeight="1" x14ac:dyDescent="0.25">
      <c r="A921" s="68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5.75" hidden="1" customHeight="1" x14ac:dyDescent="0.25">
      <c r="A922" s="68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5.75" hidden="1" customHeight="1" x14ac:dyDescent="0.25">
      <c r="A923" s="68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5.75" hidden="1" customHeight="1" x14ac:dyDescent="0.25">
      <c r="A924" s="68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5.75" hidden="1" customHeight="1" x14ac:dyDescent="0.25">
      <c r="A925" s="68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5.75" hidden="1" customHeight="1" x14ac:dyDescent="0.25">
      <c r="A926" s="68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5.75" hidden="1" customHeight="1" x14ac:dyDescent="0.25">
      <c r="A927" s="68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5.75" hidden="1" customHeight="1" x14ac:dyDescent="0.25">
      <c r="A928" s="68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5.75" hidden="1" customHeight="1" x14ac:dyDescent="0.25">
      <c r="A929" s="68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5.75" hidden="1" customHeight="1" x14ac:dyDescent="0.25">
      <c r="A930" s="68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5.75" hidden="1" customHeight="1" x14ac:dyDescent="0.25">
      <c r="A931" s="68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5.75" hidden="1" customHeight="1" x14ac:dyDescent="0.25">
      <c r="A932" s="68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5.75" hidden="1" customHeight="1" x14ac:dyDescent="0.25">
      <c r="A933" s="68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5.75" hidden="1" customHeight="1" x14ac:dyDescent="0.25">
      <c r="A934" s="68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5.75" hidden="1" customHeight="1" x14ac:dyDescent="0.25">
      <c r="A935" s="68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5.75" hidden="1" customHeight="1" x14ac:dyDescent="0.25">
      <c r="A936" s="68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5.75" hidden="1" customHeight="1" x14ac:dyDescent="0.25">
      <c r="A937" s="68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5.75" hidden="1" customHeight="1" x14ac:dyDescent="0.25">
      <c r="A938" s="68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5.75" hidden="1" customHeight="1" x14ac:dyDescent="0.25">
      <c r="A939" s="68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5.75" hidden="1" customHeight="1" x14ac:dyDescent="0.25">
      <c r="A940" s="68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5.75" hidden="1" customHeight="1" x14ac:dyDescent="0.25">
      <c r="A941" s="68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5.75" hidden="1" customHeight="1" x14ac:dyDescent="0.25">
      <c r="A942" s="68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5.75" hidden="1" customHeight="1" x14ac:dyDescent="0.25">
      <c r="A943" s="68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5.75" hidden="1" customHeight="1" x14ac:dyDescent="0.25">
      <c r="A944" s="68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5.75" hidden="1" customHeight="1" x14ac:dyDescent="0.25">
      <c r="A945" s="68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5.75" hidden="1" customHeight="1" x14ac:dyDescent="0.25">
      <c r="A946" s="68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5.75" hidden="1" customHeight="1" x14ac:dyDescent="0.25">
      <c r="A947" s="68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5.75" hidden="1" customHeight="1" x14ac:dyDescent="0.25">
      <c r="A948" s="68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5.75" hidden="1" customHeight="1" x14ac:dyDescent="0.25">
      <c r="A949" s="68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5.75" hidden="1" customHeight="1" x14ac:dyDescent="0.25">
      <c r="A950" s="68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5.75" hidden="1" customHeight="1" x14ac:dyDescent="0.25">
      <c r="A951" s="68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5.75" hidden="1" customHeight="1" x14ac:dyDescent="0.25">
      <c r="A952" s="68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5.75" hidden="1" customHeight="1" x14ac:dyDescent="0.25">
      <c r="A953" s="68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5.75" hidden="1" customHeight="1" x14ac:dyDescent="0.25">
      <c r="A954" s="68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5.75" hidden="1" customHeight="1" x14ac:dyDescent="0.25">
      <c r="A955" s="68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5.75" hidden="1" customHeight="1" x14ac:dyDescent="0.25">
      <c r="A956" s="68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5.75" hidden="1" customHeight="1" x14ac:dyDescent="0.25">
      <c r="A957" s="68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5.75" hidden="1" customHeight="1" x14ac:dyDescent="0.25">
      <c r="A958" s="68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5.75" hidden="1" customHeight="1" x14ac:dyDescent="0.25">
      <c r="A959" s="68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5.75" hidden="1" customHeight="1" x14ac:dyDescent="0.25">
      <c r="A960" s="68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5.75" hidden="1" customHeight="1" x14ac:dyDescent="0.25">
      <c r="A961" s="68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5.75" hidden="1" customHeight="1" x14ac:dyDescent="0.25">
      <c r="A962" s="68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5.75" hidden="1" customHeight="1" x14ac:dyDescent="0.25">
      <c r="A963" s="68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5.75" hidden="1" customHeight="1" x14ac:dyDescent="0.25">
      <c r="A964" s="68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5.75" hidden="1" customHeight="1" x14ac:dyDescent="0.25">
      <c r="A965" s="68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5.75" hidden="1" customHeight="1" x14ac:dyDescent="0.25">
      <c r="A966" s="68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5.75" hidden="1" customHeight="1" x14ac:dyDescent="0.25">
      <c r="A967" s="68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5.75" hidden="1" customHeight="1" x14ac:dyDescent="0.25">
      <c r="A968" s="68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5.75" hidden="1" customHeight="1" x14ac:dyDescent="0.25">
      <c r="A969" s="68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5.75" hidden="1" customHeight="1" x14ac:dyDescent="0.25">
      <c r="A970" s="68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5.75" hidden="1" customHeight="1" x14ac:dyDescent="0.25">
      <c r="A971" s="68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5.75" hidden="1" customHeight="1" x14ac:dyDescent="0.25">
      <c r="A972" s="68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5.75" hidden="1" customHeight="1" x14ac:dyDescent="0.25">
      <c r="A973" s="68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5.75" hidden="1" customHeight="1" x14ac:dyDescent="0.25">
      <c r="A974" s="68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5.75" hidden="1" customHeight="1" x14ac:dyDescent="0.25">
      <c r="A975" s="68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5.75" hidden="1" customHeight="1" x14ac:dyDescent="0.25">
      <c r="A976" s="68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5.75" hidden="1" customHeight="1" x14ac:dyDescent="0.25">
      <c r="A977" s="68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5.75" hidden="1" customHeight="1" x14ac:dyDescent="0.25">
      <c r="A978" s="68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5.75" hidden="1" customHeight="1" x14ac:dyDescent="0.25">
      <c r="A979" s="68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5.75" hidden="1" customHeight="1" x14ac:dyDescent="0.25">
      <c r="A980" s="68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5.75" hidden="1" customHeight="1" x14ac:dyDescent="0.25">
      <c r="A981" s="68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5.75" hidden="1" customHeight="1" x14ac:dyDescent="0.25">
      <c r="A982" s="68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5.75" hidden="1" customHeight="1" x14ac:dyDescent="0.25">
      <c r="A983" s="68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5.75" hidden="1" customHeight="1" x14ac:dyDescent="0.25">
      <c r="A984" s="68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5.75" hidden="1" customHeight="1" x14ac:dyDescent="0.25">
      <c r="A985" s="68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5.75" hidden="1" customHeight="1" x14ac:dyDescent="0.25">
      <c r="A986" s="68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5.75" hidden="1" customHeight="1" x14ac:dyDescent="0.25">
      <c r="A987" s="68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5.75" hidden="1" customHeight="1" x14ac:dyDescent="0.25">
      <c r="A988" s="68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5.75" hidden="1" customHeight="1" x14ac:dyDescent="0.25">
      <c r="A989" s="68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5.75" hidden="1" customHeight="1" x14ac:dyDescent="0.25">
      <c r="A990" s="68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5.75" hidden="1" customHeight="1" x14ac:dyDescent="0.25">
      <c r="A991" s="68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5.75" hidden="1" customHeight="1" x14ac:dyDescent="0.25">
      <c r="A992" s="68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5.75" hidden="1" customHeight="1" x14ac:dyDescent="0.25">
      <c r="A993" s="68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5.75" hidden="1" customHeight="1" x14ac:dyDescent="0.25">
      <c r="A994" s="68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5.75" hidden="1" customHeight="1" x14ac:dyDescent="0.25">
      <c r="A995" s="68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5.75" hidden="1" customHeight="1" x14ac:dyDescent="0.25">
      <c r="A996" s="68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5.75" hidden="1" customHeight="1" x14ac:dyDescent="0.25">
      <c r="A997" s="68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5.75" hidden="1" customHeight="1" x14ac:dyDescent="0.25">
      <c r="A998" s="68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5.75" hidden="1" customHeight="1" x14ac:dyDescent="0.25">
      <c r="A999" s="68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5.75" hidden="1" customHeight="1" x14ac:dyDescent="0.25">
      <c r="A1000" s="68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  <row r="1001" spans="1:26" ht="15.75" hidden="1" customHeight="1" x14ac:dyDescent="0.25">
      <c r="A1001" s="68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</row>
  </sheetData>
  <sheetProtection algorithmName="SHA-512" hashValue="Go6/YmPTCX3npnry7Si+kt5Le9bysxepUqv+FBZkJUz+mnsdfZY0tpbd86ndY5hts+GTYPjKoObCGF7EqxgRVw==" saltValue="l8R1Zd3Y4jD1X7ai1E1E/A==" spinCount="100000" sheet="1" objects="1" scenarios="1"/>
  <mergeCells count="4">
    <mergeCell ref="A5:D7"/>
    <mergeCell ref="B3:C3"/>
    <mergeCell ref="B2:C2"/>
    <mergeCell ref="A8:B8"/>
  </mergeCells>
  <conditionalFormatting sqref="A10:D10">
    <cfRule type="expression" dxfId="85" priority="7">
      <formula>$A10&lt;&gt;""</formula>
    </cfRule>
  </conditionalFormatting>
  <conditionalFormatting sqref="A11:D209">
    <cfRule type="expression" dxfId="84" priority="6">
      <formula>$A11&lt;&gt;""</formula>
    </cfRule>
  </conditionalFormatting>
  <pageMargins left="0.23622047244094491" right="0.19685039370078741" top="0.27559055118110237" bottom="0.19685039370078741" header="0" footer="0"/>
  <pageSetup paperSize="9" orientation="portrait" r:id="rId1"/>
  <headerFooter>
    <oddFooter>&amp;C= Elección de Jóvenes Partido Colorado - Año 2022 =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B211"/>
  <sheetViews>
    <sheetView showGridLines="0" showZeros="0" zoomScale="90" zoomScaleNormal="90" workbookViewId="0">
      <pane ySplit="9" topLeftCell="A10" activePane="bottomLeft" state="frozen"/>
      <selection pane="bottomLeft" activeCell="C10" sqref="C10"/>
    </sheetView>
  </sheetViews>
  <sheetFormatPr baseColWidth="10" defaultColWidth="0" defaultRowHeight="0" customHeight="1" zeroHeight="1" x14ac:dyDescent="0.25"/>
  <cols>
    <col min="1" max="1" width="15.140625" style="65" customWidth="1"/>
    <col min="2" max="2" width="11.140625" style="65" bestFit="1" customWidth="1"/>
    <col min="3" max="4" width="29.7109375" style="65" customWidth="1"/>
    <col min="5" max="5" width="20.28515625" style="65" customWidth="1"/>
    <col min="6" max="6" width="5.7109375" style="65" customWidth="1"/>
    <col min="7" max="7" width="28.140625" style="65" customWidth="1"/>
    <col min="8" max="8" width="18.140625" style="65" customWidth="1"/>
    <col min="9" max="9" width="2.42578125" style="65" customWidth="1"/>
    <col min="10" max="13" width="15.42578125" style="91" hidden="1" customWidth="1"/>
    <col min="14" max="16" width="20" style="91" hidden="1" customWidth="1"/>
    <col min="17" max="17" width="14.42578125" style="92" hidden="1" customWidth="1"/>
    <col min="18" max="18" width="15.42578125" style="91" hidden="1" customWidth="1"/>
    <col min="19" max="19" width="20" style="91" hidden="1" customWidth="1"/>
    <col min="20" max="20" width="14.42578125" style="91" hidden="1" customWidth="1"/>
    <col min="21" max="21" width="14.140625" style="91" hidden="1" customWidth="1"/>
    <col min="22" max="22" width="15.7109375" style="91" hidden="1" customWidth="1"/>
    <col min="23" max="23" width="13.7109375" style="91" hidden="1" customWidth="1"/>
    <col min="24" max="24" width="16.7109375" style="91" hidden="1" customWidth="1"/>
    <col min="25" max="25" width="14.28515625" style="91" hidden="1" customWidth="1"/>
    <col min="26" max="26" width="10.7109375" style="91" hidden="1" customWidth="1"/>
    <col min="27" max="27" width="21.5703125" style="91" hidden="1" customWidth="1"/>
    <col min="28" max="28" width="19.42578125" style="91" hidden="1" customWidth="1"/>
    <col min="29" max="16384" width="14.42578125" style="83" hidden="1"/>
  </cols>
  <sheetData>
    <row r="1" spans="1:28" ht="15.75" customHeight="1" thickBot="1" x14ac:dyDescent="0.3">
      <c r="A1" s="109" t="s">
        <v>64</v>
      </c>
      <c r="B1" s="110"/>
      <c r="C1" s="110"/>
      <c r="D1" s="110"/>
      <c r="E1" s="110"/>
      <c r="F1" s="110"/>
      <c r="G1" s="110"/>
      <c r="H1" s="111"/>
      <c r="I1" s="46"/>
      <c r="J1" s="81"/>
      <c r="K1" s="81"/>
      <c r="L1" s="81"/>
      <c r="M1" s="81"/>
      <c r="N1" s="81"/>
      <c r="O1" s="81"/>
      <c r="P1" s="81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</row>
    <row r="2" spans="1:28" ht="15.75" customHeight="1" thickBot="1" x14ac:dyDescent="0.3">
      <c r="A2" s="122" t="s">
        <v>59</v>
      </c>
      <c r="B2" s="123"/>
      <c r="C2" s="52" t="s">
        <v>0</v>
      </c>
      <c r="D2" s="43" t="s">
        <v>1</v>
      </c>
      <c r="E2" s="112" t="str">
        <f>CONCATENATE("Género: entre ",D4," registro/s completo/s sin errores")</f>
        <v>Género: entre 0 registro/s completo/s sin errores</v>
      </c>
      <c r="F2" s="113"/>
      <c r="G2" s="114"/>
      <c r="H2" s="40" t="s">
        <v>2</v>
      </c>
      <c r="I2" s="46"/>
      <c r="J2" s="81"/>
      <c r="K2" s="81"/>
      <c r="L2" s="81"/>
      <c r="M2" s="81"/>
      <c r="N2" s="81"/>
      <c r="O2" s="81"/>
      <c r="P2" s="81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</row>
    <row r="3" spans="1:28" ht="15.75" customHeight="1" thickBot="1" x14ac:dyDescent="0.3">
      <c r="A3" s="144">
        <f>Ingreso_NACIONAL!A3</f>
        <v>0</v>
      </c>
      <c r="B3" s="145"/>
      <c r="C3" s="53" t="s">
        <v>3</v>
      </c>
      <c r="D3" s="35"/>
      <c r="E3" s="41" t="s">
        <v>4</v>
      </c>
      <c r="F3" s="42"/>
      <c r="G3" s="41" t="s">
        <v>5</v>
      </c>
      <c r="H3" s="27" t="str">
        <f>IF(COUNTIF(H10:H209,"&gt;Problema")=0,"ninguna",COUNTIF(H10:H209,"&gt;Problema"))</f>
        <v>ninguna</v>
      </c>
      <c r="I3" s="46"/>
      <c r="J3" s="81"/>
      <c r="K3" s="81"/>
      <c r="L3" s="81"/>
      <c r="M3" s="81"/>
      <c r="N3" s="81"/>
      <c r="O3" s="81"/>
      <c r="P3" s="81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</row>
    <row r="4" spans="1:28" ht="15.75" customHeight="1" thickBot="1" x14ac:dyDescent="0.3">
      <c r="A4" s="120" t="s">
        <v>61</v>
      </c>
      <c r="B4" s="121"/>
      <c r="C4" s="36" t="s">
        <v>6</v>
      </c>
      <c r="D4" s="37">
        <f>SUM(W10:W209)</f>
        <v>0</v>
      </c>
      <c r="E4" s="29" t="s">
        <v>7</v>
      </c>
      <c r="F4" s="30" t="str">
        <f>IF(COUNTIFS(F10:F209,"=m",W10:W209,"=1")=0,"0",COUNTIFS(F10:F209,"=m",W10:W209,"=1"))</f>
        <v>0</v>
      </c>
      <c r="G4" s="31" t="str">
        <f>IF(F4="0","0%",IF(F4=0,0,F4/D4))</f>
        <v>0%</v>
      </c>
      <c r="H4" s="3"/>
      <c r="I4" s="46"/>
      <c r="J4" s="81"/>
      <c r="K4" s="81"/>
      <c r="L4" s="81"/>
      <c r="M4" s="81"/>
      <c r="N4" s="81"/>
      <c r="O4" s="81"/>
      <c r="P4" s="81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</row>
    <row r="5" spans="1:28" ht="15.75" customHeight="1" x14ac:dyDescent="0.25">
      <c r="A5" s="146">
        <f>Ingreso_NACIONAL!A5</f>
        <v>0</v>
      </c>
      <c r="B5" s="147"/>
      <c r="C5" s="38" t="s">
        <v>8</v>
      </c>
      <c r="D5" s="39">
        <f>COUNTIF(G10:G209,"Registro INCOMPLETO")+COUNTIF(G10:G209,"Cédula NO VÁLIDA")</f>
        <v>0</v>
      </c>
      <c r="E5" s="32" t="s">
        <v>9</v>
      </c>
      <c r="F5" s="33" t="str">
        <f>IF(COUNTIFS(F10:F209,"=f",W10:W209,"=1")=0,"0",COUNTIFS(F10:F209,"=f",W10:W209,"=1"))</f>
        <v>0</v>
      </c>
      <c r="G5" s="34" t="str">
        <f>IF(F5="0","0%",IF(F5=0,0,F5/D4))</f>
        <v>0%</v>
      </c>
      <c r="H5" s="28" t="s">
        <v>10</v>
      </c>
      <c r="I5" s="47"/>
      <c r="J5" s="84"/>
      <c r="K5" s="84"/>
      <c r="L5" s="84"/>
      <c r="M5" s="84"/>
      <c r="N5" s="84"/>
      <c r="O5" s="84"/>
      <c r="P5" s="84"/>
      <c r="R5" s="85"/>
      <c r="S5" s="85"/>
      <c r="T5" s="82"/>
      <c r="U5" s="82"/>
      <c r="V5" s="82"/>
      <c r="W5" s="82"/>
      <c r="X5" s="82"/>
      <c r="Y5" s="82"/>
      <c r="Z5" s="82"/>
      <c r="AA5" s="82"/>
      <c r="AB5" s="82"/>
    </row>
    <row r="6" spans="1:28" ht="16.5" customHeight="1" thickBot="1" x14ac:dyDescent="0.3">
      <c r="A6" s="146"/>
      <c r="B6" s="147"/>
      <c r="C6" s="57" t="s">
        <v>11</v>
      </c>
      <c r="D6" s="58" t="str">
        <f>IFERROR(IF(D3=0,"Debe ingresar un nro. en D3",IF(D4+D5&gt;D3,"Hay más reg que estimados",IF(D4+D5=D3,"Todos completos!!!",D3-D4-D5))),"Debe ingresar un nro. en D3")</f>
        <v>Debe ingresar un nro. en D3</v>
      </c>
      <c r="E6" s="115" t="s">
        <v>25</v>
      </c>
      <c r="F6" s="116"/>
      <c r="G6" s="117"/>
      <c r="H6" s="59" t="str">
        <f>IF(COUNTIF(G10:G209,"Cédula NO VÁLIDA")=0,"ninguna",COUNTIF(G10:G209,"Cédula NO VÁLIDA"))</f>
        <v>ninguna</v>
      </c>
      <c r="I6" s="46"/>
      <c r="J6" s="81"/>
      <c r="K6" s="81"/>
      <c r="L6" s="81"/>
      <c r="M6" s="81"/>
      <c r="N6" s="81"/>
      <c r="O6" s="81"/>
      <c r="P6" s="81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</row>
    <row r="7" spans="1:28" ht="18" customHeight="1" thickBot="1" x14ac:dyDescent="0.3">
      <c r="A7" s="130" t="s">
        <v>65</v>
      </c>
      <c r="B7" s="131"/>
      <c r="C7" s="148" t="str">
        <f>Ingreso_NACIONAL!C7</f>
        <v>SUBLEMA EJEMPLO</v>
      </c>
      <c r="D7" s="148"/>
      <c r="E7" s="148"/>
      <c r="F7" s="148"/>
      <c r="G7" s="149" t="s">
        <v>76</v>
      </c>
      <c r="H7" s="150"/>
      <c r="I7" s="46"/>
      <c r="J7" s="81"/>
      <c r="K7" s="81"/>
      <c r="L7" s="81"/>
      <c r="M7" s="81"/>
      <c r="N7" s="81"/>
      <c r="O7" s="81"/>
      <c r="P7" s="81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</row>
    <row r="8" spans="1:28" ht="15.75" customHeight="1" thickBot="1" x14ac:dyDescent="0.3">
      <c r="A8" s="151" t="s">
        <v>79</v>
      </c>
      <c r="B8" s="152"/>
      <c r="C8" s="152"/>
      <c r="D8" s="152"/>
      <c r="E8" s="152"/>
      <c r="F8" s="152"/>
      <c r="G8" s="152"/>
      <c r="H8" s="153"/>
      <c r="I8" s="46"/>
      <c r="J8" s="81"/>
      <c r="K8" s="81"/>
      <c r="L8" s="81"/>
      <c r="M8" s="81"/>
      <c r="N8" s="81"/>
      <c r="O8" s="81"/>
      <c r="P8" s="81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</row>
    <row r="9" spans="1:28" ht="15.75" customHeight="1" x14ac:dyDescent="0.25">
      <c r="A9" s="74"/>
      <c r="B9" s="75" t="s">
        <v>12</v>
      </c>
      <c r="C9" s="75" t="s">
        <v>13</v>
      </c>
      <c r="D9" s="75" t="s">
        <v>14</v>
      </c>
      <c r="E9" s="75" t="s">
        <v>15</v>
      </c>
      <c r="F9" s="75" t="s">
        <v>16</v>
      </c>
      <c r="G9" s="75" t="s">
        <v>17</v>
      </c>
      <c r="H9" s="76" t="s">
        <v>18</v>
      </c>
      <c r="I9" s="48"/>
      <c r="J9" s="86"/>
      <c r="K9" s="86"/>
      <c r="L9" s="86"/>
      <c r="M9" s="86"/>
      <c r="N9" s="86"/>
      <c r="O9" s="86"/>
      <c r="P9" s="86"/>
      <c r="Q9" s="83"/>
      <c r="R9" s="89" t="s">
        <v>68</v>
      </c>
      <c r="S9" s="89" t="s">
        <v>75</v>
      </c>
      <c r="T9" s="90" t="s">
        <v>19</v>
      </c>
      <c r="U9" s="90" t="s">
        <v>69</v>
      </c>
      <c r="V9" s="90" t="s">
        <v>72</v>
      </c>
      <c r="W9" s="90" t="s">
        <v>20</v>
      </c>
      <c r="X9" s="90" t="s">
        <v>73</v>
      </c>
      <c r="Y9" s="90" t="s">
        <v>74</v>
      </c>
      <c r="Z9" s="90" t="s">
        <v>24</v>
      </c>
      <c r="AA9" s="90" t="s">
        <v>70</v>
      </c>
      <c r="AB9" s="90" t="s">
        <v>71</v>
      </c>
    </row>
    <row r="10" spans="1:28" ht="15.75" customHeight="1" x14ac:dyDescent="0.25">
      <c r="A10" s="45"/>
      <c r="B10" s="4">
        <f>IF(OR(B11&lt;&gt;0,G10="Registro vacío!!!"),R10,0)</f>
        <v>0</v>
      </c>
      <c r="C10" s="8"/>
      <c r="D10" s="8"/>
      <c r="E10" s="8"/>
      <c r="F10" s="9"/>
      <c r="G10" s="67" t="str">
        <f>IF(AND(COUNTA(C11:F209)&gt;0,COUNTA(C10:F10)=0),"Registro vacío!!!",IF(COUNTA(C10:F10)=0,"",IF(T10=0,"Cédula NO VÁLIDA",IF(AND(COUNTA(C10:F10)&gt;0,COUNTA(C10:F10)&lt;4),"Registro INCOMPLETO"," "))))</f>
        <v/>
      </c>
      <c r="H10" s="129" t="str">
        <f>CONCATENATE(AA10,AB10)</f>
        <v/>
      </c>
      <c r="I10" s="49"/>
      <c r="J10" s="87"/>
      <c r="K10" s="87"/>
      <c r="L10" s="87"/>
      <c r="M10" s="87"/>
      <c r="N10" s="87"/>
      <c r="O10" s="87"/>
      <c r="P10" s="87"/>
      <c r="R10" s="88">
        <v>1</v>
      </c>
      <c r="S10" s="88"/>
      <c r="T10" s="82" t="str">
        <f t="shared" ref="T10:T74" si="0">IF(E10="","",IF(_xlfn.NUMBERVALUE(MID(E10,8,1))=(ROUNDUP(MID(E10,1,1)*2+MID(E10,2,1)*9+MID(E10,3,1)*8+MID(E10,4,1)*7+MID(E10,5,1)*6+MID(E10,6,1)*3+MID(E10,7,1)*4,-1))-(MID(E10,1,1)*2+MID(E10,2,1)*9+MID(E10,3,1)*8+MID(E10,4,1)*7+MID(E10,5,1)*6+MID(E10,6,1)*3+MID(E10,7,1)*4),1,0))</f>
        <v/>
      </c>
      <c r="U10" s="82" t="str">
        <f>IF(R10&gt;0,IF(F10="F",0,IF(F10="","",1)),"")</f>
        <v/>
      </c>
      <c r="V10" s="82" t="str">
        <f t="shared" ref="V10:V73" si="1">IF(S10&gt;0,IF(F10="F",0,IF(F10="","",1)),"")</f>
        <v/>
      </c>
      <c r="W10" s="82">
        <f t="shared" ref="W10:W73" si="2">IF(G10=" ",1,0)</f>
        <v>0</v>
      </c>
      <c r="X10" s="82">
        <f>IF(R10&gt;0,IF(AA$10&lt;&gt;"",1,0),0)</f>
        <v>0</v>
      </c>
      <c r="Y10" s="82">
        <f>IF(S10&gt;0,IF(AB$10&lt;&gt;"",1,0),0)</f>
        <v>0</v>
      </c>
      <c r="Z10" s="82">
        <f>COUNTIF($E$10:$E$209,E10)</f>
        <v>0</v>
      </c>
      <c r="AA10" s="132" t="str">
        <f>IF(COUNTIF(U10:U15,"&gt;-1")&lt;3,"",IF(OR(SUM(U10:U15)=0,SUM(U10:U15)=3),CONCATENATE("3 TITULARES  ",IF(F10="M","Masc.","Fem."), " Juntos          "),""))</f>
        <v/>
      </c>
      <c r="AB10" s="132" t="str">
        <f>IF(COUNTIF(V10:V15,"&gt;-1")&lt;3,"",IF(OR(SUM(V10:V15)=0,SUM(V10:V15)=3),CONCATENATE("3 SUPLENTES ",IF(F11="M","Masc.","Fem.")," Juntos"),""))</f>
        <v/>
      </c>
    </row>
    <row r="11" spans="1:28" ht="15.75" customHeight="1" x14ac:dyDescent="0.25">
      <c r="A11" s="45"/>
      <c r="B11" s="4">
        <f>IF(OR(COUNTA(C10:F10)&gt;0,COUNTA(C11:F11)&gt;0,G11="Registro vacío!!!"),CONCATENATE(R10,"-1"),0)</f>
        <v>0</v>
      </c>
      <c r="C11" s="8"/>
      <c r="D11" s="8"/>
      <c r="E11" s="8"/>
      <c r="F11" s="9"/>
      <c r="G11" s="67" t="str">
        <f>IF(AND(COUNTA(C12:F209)&gt;0,COUNTA(C11:F11)=0),"Registro vacío!!!",IF(COUNTA(C11:F11)=0,"",IF(T11=0,"Cédula NO VÁLIDA",IF(AND(COUNTA(C11:F11)&gt;0,COUNTA(C11:F11)&lt;4),"Registro INCOMPLETO"," "))))</f>
        <v/>
      </c>
      <c r="H11" s="129"/>
      <c r="I11" s="49"/>
      <c r="J11" s="87"/>
      <c r="K11" s="87"/>
      <c r="L11" s="87"/>
      <c r="M11" s="87"/>
      <c r="N11" s="87"/>
      <c r="O11" s="87"/>
      <c r="P11" s="87"/>
      <c r="R11" s="88"/>
      <c r="S11" s="88">
        <v>1</v>
      </c>
      <c r="T11" s="82" t="str">
        <f t="shared" si="0"/>
        <v/>
      </c>
      <c r="U11" s="82" t="str">
        <f t="shared" ref="U11:U74" si="3">IF(R11&gt;0,IF(F11="F",0,IF(F11="","",1)),"")</f>
        <v/>
      </c>
      <c r="V11" s="82" t="str">
        <f t="shared" si="1"/>
        <v/>
      </c>
      <c r="W11" s="82">
        <f t="shared" si="2"/>
        <v>0</v>
      </c>
      <c r="X11" s="82">
        <f t="shared" ref="X11:Y15" si="4">IF(R11&gt;0,IF(AA$10&lt;&gt;"",1,0),0)</f>
        <v>0</v>
      </c>
      <c r="Y11" s="82">
        <f t="shared" si="4"/>
        <v>0</v>
      </c>
      <c r="Z11" s="82">
        <f t="shared" ref="Z11:Z74" si="5">COUNTIF($E$10:$E$209,E11)</f>
        <v>0</v>
      </c>
      <c r="AA11" s="132"/>
      <c r="AB11" s="132"/>
    </row>
    <row r="12" spans="1:28" ht="15.75" customHeight="1" x14ac:dyDescent="0.25">
      <c r="A12" s="45"/>
      <c r="B12" s="4">
        <f t="shared" ref="B12" si="6">IF(OR(B13&lt;&gt;0,G12="Registro vacío!!!"),R12,0)</f>
        <v>0</v>
      </c>
      <c r="C12" s="8"/>
      <c r="D12" s="8"/>
      <c r="E12" s="8"/>
      <c r="F12" s="9"/>
      <c r="G12" s="67" t="str">
        <f>IF(AND(COUNTA(C13:F209)&gt;0,COUNTA(C12:F12)=0),"Registro vacío!!!",IF(COUNTA(C12:F12)=0,"",IF(T12=0,"Cédula NO VÁLIDA",IF(AND(COUNTA(C12:F12)&gt;0,COUNTA(C12:F12)&lt;4),"Registro INCOMPLETO"," "))))</f>
        <v/>
      </c>
      <c r="H12" s="129"/>
      <c r="I12" s="49"/>
      <c r="J12" s="87"/>
      <c r="K12" s="87"/>
      <c r="L12" s="87"/>
      <c r="M12" s="87"/>
      <c r="N12" s="87"/>
      <c r="O12" s="87"/>
      <c r="P12" s="87"/>
      <c r="R12" s="88">
        <v>2</v>
      </c>
      <c r="S12" s="88"/>
      <c r="T12" s="82" t="str">
        <f t="shared" si="0"/>
        <v/>
      </c>
      <c r="U12" s="82" t="str">
        <f t="shared" si="3"/>
        <v/>
      </c>
      <c r="V12" s="82" t="str">
        <f t="shared" si="1"/>
        <v/>
      </c>
      <c r="W12" s="82">
        <f t="shared" si="2"/>
        <v>0</v>
      </c>
      <c r="X12" s="82">
        <f t="shared" si="4"/>
        <v>0</v>
      </c>
      <c r="Y12" s="82">
        <f t="shared" si="4"/>
        <v>0</v>
      </c>
      <c r="Z12" s="82">
        <f t="shared" si="5"/>
        <v>0</v>
      </c>
      <c r="AA12" s="132"/>
      <c r="AB12" s="132"/>
    </row>
    <row r="13" spans="1:28" ht="15.75" customHeight="1" x14ac:dyDescent="0.25">
      <c r="A13" s="45"/>
      <c r="B13" s="4">
        <f t="shared" ref="B13" si="7">IF(OR(COUNTA(C12:F12)&gt;0,COUNTA(C13:F13)&gt;0,G13="Registro vacío!!!"),CONCATENATE(R12,"-1"),0)</f>
        <v>0</v>
      </c>
      <c r="C13" s="8"/>
      <c r="D13" s="8"/>
      <c r="E13" s="8"/>
      <c r="F13" s="9"/>
      <c r="G13" s="67" t="str">
        <f>IF(AND(COUNTA(C14:F209)&gt;0,COUNTA(C13:F13)=0),"Registro vacío!!!",IF(COUNTA(C13:F13)=0,"",IF(T13=0,"Cédula NO VÁLIDA",IF(AND(COUNTA(C13:F13)&gt;0,COUNTA(C13:F13)&lt;4),"Registro INCOMPLETO"," "))))</f>
        <v/>
      </c>
      <c r="H13" s="129"/>
      <c r="I13" s="49"/>
      <c r="J13" s="87"/>
      <c r="K13" s="87"/>
      <c r="L13" s="87"/>
      <c r="M13" s="87"/>
      <c r="N13" s="87"/>
      <c r="O13" s="87"/>
      <c r="P13" s="87"/>
      <c r="R13" s="88"/>
      <c r="S13" s="88">
        <v>2</v>
      </c>
      <c r="T13" s="82" t="str">
        <f t="shared" si="0"/>
        <v/>
      </c>
      <c r="U13" s="82" t="str">
        <f t="shared" si="3"/>
        <v/>
      </c>
      <c r="V13" s="82" t="str">
        <f t="shared" si="1"/>
        <v/>
      </c>
      <c r="W13" s="82">
        <f t="shared" si="2"/>
        <v>0</v>
      </c>
      <c r="X13" s="82">
        <f t="shared" si="4"/>
        <v>0</v>
      </c>
      <c r="Y13" s="82">
        <f t="shared" si="4"/>
        <v>0</v>
      </c>
      <c r="Z13" s="82">
        <f t="shared" si="5"/>
        <v>0</v>
      </c>
      <c r="AA13" s="132"/>
      <c r="AB13" s="132"/>
    </row>
    <row r="14" spans="1:28" ht="15.75" customHeight="1" x14ac:dyDescent="0.25">
      <c r="A14" s="45"/>
      <c r="B14" s="4">
        <f t="shared" ref="B14" si="8">IF(OR(B15&lt;&gt;0,G14="Registro vacío!!!"),R14,0)</f>
        <v>0</v>
      </c>
      <c r="C14" s="8"/>
      <c r="D14" s="8"/>
      <c r="E14" s="8"/>
      <c r="F14" s="9"/>
      <c r="G14" s="67" t="str">
        <f>IF(AND(COUNTA(C15:F209)&gt;0,COUNTA(C14:F14)=0),"Registro vacío!!!",IF(COUNTA(C14:F14)=0,"",IF(T14=0,"Cédula NO VÁLIDA",IF(AND(COUNTA(C14:F14)&gt;0,COUNTA(C14:F14)&lt;4),"Registro INCOMPLETO"," "))))</f>
        <v/>
      </c>
      <c r="H14" s="129"/>
      <c r="I14" s="49"/>
      <c r="J14" s="87"/>
      <c r="K14" s="87"/>
      <c r="L14" s="87"/>
      <c r="M14" s="87"/>
      <c r="N14" s="87"/>
      <c r="O14" s="87"/>
      <c r="P14" s="87"/>
      <c r="R14" s="88">
        <v>3</v>
      </c>
      <c r="S14" s="88"/>
      <c r="T14" s="82" t="str">
        <f t="shared" si="0"/>
        <v/>
      </c>
      <c r="U14" s="82" t="str">
        <f t="shared" si="3"/>
        <v/>
      </c>
      <c r="V14" s="82" t="str">
        <f t="shared" si="1"/>
        <v/>
      </c>
      <c r="W14" s="82">
        <f t="shared" si="2"/>
        <v>0</v>
      </c>
      <c r="X14" s="82">
        <f t="shared" si="4"/>
        <v>0</v>
      </c>
      <c r="Y14" s="82">
        <f t="shared" si="4"/>
        <v>0</v>
      </c>
      <c r="Z14" s="82">
        <f t="shared" si="5"/>
        <v>0</v>
      </c>
      <c r="AA14" s="132"/>
      <c r="AB14" s="132"/>
    </row>
    <row r="15" spans="1:28" ht="15.75" customHeight="1" x14ac:dyDescent="0.25">
      <c r="A15" s="45"/>
      <c r="B15" s="4">
        <f t="shared" ref="B15" si="9">IF(OR(COUNTA(C14:F14)&gt;0,COUNTA(C15:F15)&gt;0,G15="Registro vacío!!!"),CONCATENATE(R14,"-1"),0)</f>
        <v>0</v>
      </c>
      <c r="C15" s="8"/>
      <c r="D15" s="8"/>
      <c r="E15" s="8"/>
      <c r="F15" s="9"/>
      <c r="G15" s="67" t="str">
        <f>IF(AND(COUNTA(C16:F209)&gt;0,COUNTA(C15:F15)=0),"Registro vacío!!!",IF(COUNTA(C15:F15)=0,"",IF(T15=0,"Cédula NO VÁLIDA",IF(AND(COUNTA(C15:F15)&gt;0,COUNTA(C15:F15)&lt;4),"Registro INCOMPLETO"," "))))</f>
        <v/>
      </c>
      <c r="H15" s="129"/>
      <c r="I15" s="49"/>
      <c r="J15" s="87"/>
      <c r="K15" s="87"/>
      <c r="L15" s="87"/>
      <c r="M15" s="87"/>
      <c r="N15" s="87"/>
      <c r="O15" s="87"/>
      <c r="P15" s="87"/>
      <c r="R15" s="88"/>
      <c r="S15" s="88">
        <v>3</v>
      </c>
      <c r="T15" s="82" t="str">
        <f t="shared" si="0"/>
        <v/>
      </c>
      <c r="U15" s="82" t="str">
        <f t="shared" si="3"/>
        <v/>
      </c>
      <c r="V15" s="82" t="str">
        <f t="shared" si="1"/>
        <v/>
      </c>
      <c r="W15" s="82">
        <f t="shared" si="2"/>
        <v>0</v>
      </c>
      <c r="X15" s="82">
        <f t="shared" si="4"/>
        <v>0</v>
      </c>
      <c r="Y15" s="82">
        <f t="shared" si="4"/>
        <v>0</v>
      </c>
      <c r="Z15" s="82">
        <f t="shared" si="5"/>
        <v>0</v>
      </c>
      <c r="AA15" s="132"/>
      <c r="AB15" s="132"/>
    </row>
    <row r="16" spans="1:28" ht="15.75" customHeight="1" x14ac:dyDescent="0.25">
      <c r="A16" s="45"/>
      <c r="B16" s="4">
        <f t="shared" ref="B16" si="10">IF(OR(B17&lt;&gt;0,G16="Registro vacío!!!"),R16,0)</f>
        <v>0</v>
      </c>
      <c r="C16" s="8"/>
      <c r="D16" s="8"/>
      <c r="E16" s="8"/>
      <c r="F16" s="9"/>
      <c r="G16" s="67" t="str">
        <f>IF(AND(COUNTA(C17:F209)&gt;0,COUNTA(C16:F16)=0),"Registro vacío!!!",IF(COUNTA(C16:F16)=0,"",IF(T16=0,"Cédula NO VÁLIDA",IF(AND(COUNTA(C16:F16)&gt;0,COUNTA(C16:F16)&lt;4),"Registro INCOMPLETO"," "))))</f>
        <v/>
      </c>
      <c r="H16" s="129" t="str">
        <f>CONCATENATE(AA16,AB16)</f>
        <v/>
      </c>
      <c r="I16" s="49"/>
      <c r="J16" s="87"/>
      <c r="K16" s="87"/>
      <c r="L16" s="87"/>
      <c r="M16" s="87"/>
      <c r="N16" s="87"/>
      <c r="O16" s="87"/>
      <c r="P16" s="87"/>
      <c r="R16" s="88">
        <v>4</v>
      </c>
      <c r="S16" s="88"/>
      <c r="T16" s="82" t="str">
        <f t="shared" si="0"/>
        <v/>
      </c>
      <c r="U16" s="82" t="str">
        <f t="shared" si="3"/>
        <v/>
      </c>
      <c r="V16" s="82" t="str">
        <f t="shared" si="1"/>
        <v/>
      </c>
      <c r="W16" s="82">
        <f t="shared" si="2"/>
        <v>0</v>
      </c>
      <c r="X16" s="82">
        <f>IF(R16&gt;0,IF(AA$16&lt;&gt;"",1,0),0)</f>
        <v>0</v>
      </c>
      <c r="Y16" s="82">
        <f>IF(S16&gt;0,IF(AB$16&lt;&gt;"",1,0),0)</f>
        <v>0</v>
      </c>
      <c r="Z16" s="82">
        <f t="shared" si="5"/>
        <v>0</v>
      </c>
      <c r="AA16" s="132" t="str">
        <f>IF(COUNTIF(U16:U21,"&gt;-1")&lt;3,"",IF(OR(SUM(U16:U21)=0,SUM(U16:U21)=3),CONCATENATE("3 TITULARES  ",IF(F16="M","Masc.","Fem."), " Juntos          "),""))</f>
        <v/>
      </c>
      <c r="AB16" s="132" t="str">
        <f>IF(COUNTIF(V16:V21,"&gt;-1")&lt;3,"",IF(OR(SUM(V16:V21)=0,SUM(V16:V21)=3),CONCATENATE("3 SUPLENTES ",IF(F17="M","Masc.","Fem.")," Juntos"),""))</f>
        <v/>
      </c>
    </row>
    <row r="17" spans="1:28" ht="15.75" customHeight="1" x14ac:dyDescent="0.25">
      <c r="A17" s="45"/>
      <c r="B17" s="4">
        <f t="shared" ref="B17" si="11">IF(OR(COUNTA(C16:F16)&gt;0,COUNTA(C17:F17)&gt;0,G17="Registro vacío!!!"),CONCATENATE(R16,"-1"),0)</f>
        <v>0</v>
      </c>
      <c r="C17" s="8"/>
      <c r="D17" s="8"/>
      <c r="E17" s="8"/>
      <c r="F17" s="9"/>
      <c r="G17" s="67" t="str">
        <f>IF(AND(COUNTA(C18:F210)&gt;0,COUNTA(C17:F17)=0),"Registro vacío!!!",IF(COUNTA(C17:F17)=0,"",IF(T17=0,"Cédula NO VÁLIDA",IF(AND(COUNTA(C17:F17)&gt;0,COUNTA(C17:F17)&lt;4),"Registro INCOMPLETO"," "))))</f>
        <v/>
      </c>
      <c r="H17" s="129"/>
      <c r="I17" s="49"/>
      <c r="J17" s="87"/>
      <c r="K17" s="87"/>
      <c r="L17" s="87"/>
      <c r="M17" s="87"/>
      <c r="N17" s="87"/>
      <c r="O17" s="87"/>
      <c r="P17" s="87"/>
      <c r="R17" s="88"/>
      <c r="S17" s="88">
        <v>4</v>
      </c>
      <c r="T17" s="82" t="str">
        <f t="shared" si="0"/>
        <v/>
      </c>
      <c r="U17" s="82" t="str">
        <f t="shared" si="3"/>
        <v/>
      </c>
      <c r="V17" s="82" t="str">
        <f t="shared" si="1"/>
        <v/>
      </c>
      <c r="W17" s="82">
        <f t="shared" si="2"/>
        <v>0</v>
      </c>
      <c r="X17" s="82">
        <f t="shared" ref="X17:Y21" si="12">IF(R17&gt;0,IF(AA$16&lt;&gt;"",1,0),0)</f>
        <v>0</v>
      </c>
      <c r="Y17" s="82">
        <f t="shared" si="12"/>
        <v>0</v>
      </c>
      <c r="Z17" s="82">
        <f t="shared" si="5"/>
        <v>0</v>
      </c>
      <c r="AA17" s="132"/>
      <c r="AB17" s="132"/>
    </row>
    <row r="18" spans="1:28" ht="15.75" customHeight="1" x14ac:dyDescent="0.25">
      <c r="A18" s="45"/>
      <c r="B18" s="4">
        <f t="shared" ref="B18" si="13">IF(OR(B19&lt;&gt;0,G18="Registro vacío!!!"),R18,0)</f>
        <v>0</v>
      </c>
      <c r="C18" s="8"/>
      <c r="D18" s="8"/>
      <c r="E18" s="8"/>
      <c r="F18" s="9"/>
      <c r="G18" s="67" t="str">
        <f>IF(AND(COUNTA(C19:F211)&gt;0,COUNTA(C18:F18)=0),"Registro vacío!!!",IF(COUNTA(C18:F18)=0,"",IF(T18=0,"Cédula NO VÁLIDA",IF(AND(COUNTA(C18:F18)&gt;0,COUNTA(C18:F18)&lt;4),"Registro INCOMPLETO"," "))))</f>
        <v/>
      </c>
      <c r="H18" s="129"/>
      <c r="I18" s="49"/>
      <c r="J18" s="87"/>
      <c r="K18" s="87"/>
      <c r="L18" s="87"/>
      <c r="M18" s="87"/>
      <c r="N18" s="87"/>
      <c r="O18" s="87"/>
      <c r="P18" s="87"/>
      <c r="R18" s="88">
        <v>5</v>
      </c>
      <c r="S18" s="88"/>
      <c r="T18" s="82" t="str">
        <f t="shared" si="0"/>
        <v/>
      </c>
      <c r="U18" s="82" t="str">
        <f t="shared" si="3"/>
        <v/>
      </c>
      <c r="V18" s="82" t="str">
        <f t="shared" si="1"/>
        <v/>
      </c>
      <c r="W18" s="82">
        <f t="shared" si="2"/>
        <v>0</v>
      </c>
      <c r="X18" s="82">
        <f t="shared" si="12"/>
        <v>0</v>
      </c>
      <c r="Y18" s="82">
        <f t="shared" si="12"/>
        <v>0</v>
      </c>
      <c r="Z18" s="82">
        <f t="shared" si="5"/>
        <v>0</v>
      </c>
      <c r="AA18" s="132"/>
      <c r="AB18" s="132"/>
    </row>
    <row r="19" spans="1:28" ht="15.75" customHeight="1" x14ac:dyDescent="0.25">
      <c r="A19" s="45"/>
      <c r="B19" s="4">
        <f t="shared" ref="B19" si="14">IF(OR(COUNTA(C18:F18)&gt;0,COUNTA(C19:F19)&gt;0,G19="Registro vacío!!!"),CONCATENATE(R18,"-1"),0)</f>
        <v>0</v>
      </c>
      <c r="C19" s="8"/>
      <c r="D19" s="8"/>
      <c r="E19" s="8"/>
      <c r="F19" s="9"/>
      <c r="G19" s="67" t="str">
        <f>IF(AND(COUNTA(C20:F211)&gt;0,COUNTA(C19:F19)=0),"Registro vacío!!!",IF(COUNTA(C19:F19)=0,"",IF(T19=0,"Cédula NO VÁLIDA",IF(AND(COUNTA(C19:F19)&gt;0,COUNTA(C19:F19)&lt;4),"Registro INCOMPLETO"," "))))</f>
        <v/>
      </c>
      <c r="H19" s="129"/>
      <c r="I19" s="49"/>
      <c r="J19" s="87"/>
      <c r="K19" s="87"/>
      <c r="L19" s="87"/>
      <c r="M19" s="87"/>
      <c r="N19" s="87"/>
      <c r="O19" s="87"/>
      <c r="P19" s="87"/>
      <c r="R19" s="88"/>
      <c r="S19" s="88">
        <v>5</v>
      </c>
      <c r="T19" s="82" t="str">
        <f t="shared" si="0"/>
        <v/>
      </c>
      <c r="U19" s="82" t="str">
        <f t="shared" si="3"/>
        <v/>
      </c>
      <c r="V19" s="82" t="str">
        <f t="shared" si="1"/>
        <v/>
      </c>
      <c r="W19" s="82">
        <f t="shared" si="2"/>
        <v>0</v>
      </c>
      <c r="X19" s="82">
        <f t="shared" si="12"/>
        <v>0</v>
      </c>
      <c r="Y19" s="82">
        <f t="shared" si="12"/>
        <v>0</v>
      </c>
      <c r="Z19" s="82">
        <f t="shared" si="5"/>
        <v>0</v>
      </c>
      <c r="AA19" s="132"/>
      <c r="AB19" s="132"/>
    </row>
    <row r="20" spans="1:28" ht="15.75" customHeight="1" x14ac:dyDescent="0.25">
      <c r="A20" s="45"/>
      <c r="B20" s="4">
        <f t="shared" ref="B20" si="15">IF(OR(B21&lt;&gt;0,G20="Registro vacío!!!"),R20,0)</f>
        <v>0</v>
      </c>
      <c r="C20" s="8"/>
      <c r="D20" s="8"/>
      <c r="E20" s="8"/>
      <c r="F20" s="9"/>
      <c r="G20" s="67" t="str">
        <f>IF(AND(COUNTA(C21:F211)&gt;0,COUNTA(C20:F20)=0),"Registro vacío!!!",IF(COUNTA(C20:F20)=0,"",IF(T20=0,"Cédula NO VÁLIDA",IF(AND(COUNTA(C20:F20)&gt;0,COUNTA(C20:F20)&lt;4),"Registro INCOMPLETO"," "))))</f>
        <v/>
      </c>
      <c r="H20" s="129"/>
      <c r="I20" s="49"/>
      <c r="J20" s="87"/>
      <c r="K20" s="87"/>
      <c r="L20" s="87"/>
      <c r="M20" s="87"/>
      <c r="N20" s="87"/>
      <c r="O20" s="87"/>
      <c r="P20" s="87"/>
      <c r="R20" s="88">
        <v>6</v>
      </c>
      <c r="S20" s="88"/>
      <c r="T20" s="82" t="str">
        <f t="shared" si="0"/>
        <v/>
      </c>
      <c r="U20" s="82" t="str">
        <f t="shared" si="3"/>
        <v/>
      </c>
      <c r="V20" s="82" t="str">
        <f t="shared" si="1"/>
        <v/>
      </c>
      <c r="W20" s="82">
        <f t="shared" si="2"/>
        <v>0</v>
      </c>
      <c r="X20" s="82">
        <f t="shared" si="12"/>
        <v>0</v>
      </c>
      <c r="Y20" s="82">
        <f t="shared" si="12"/>
        <v>0</v>
      </c>
      <c r="Z20" s="82">
        <f t="shared" si="5"/>
        <v>0</v>
      </c>
      <c r="AA20" s="132"/>
      <c r="AB20" s="132"/>
    </row>
    <row r="21" spans="1:28" ht="15.75" customHeight="1" x14ac:dyDescent="0.25">
      <c r="A21" s="45"/>
      <c r="B21" s="4">
        <f t="shared" ref="B21" si="16">IF(OR(COUNTA(C20:F20)&gt;0,COUNTA(C21:F21)&gt;0,G21="Registro vacío!!!"),CONCATENATE(R20,"-1"),0)</f>
        <v>0</v>
      </c>
      <c r="C21" s="8"/>
      <c r="D21" s="8"/>
      <c r="E21" s="8"/>
      <c r="F21" s="9"/>
      <c r="G21" s="67" t="str">
        <f>IF(AND(COUNTA(C22:F211)&gt;0,COUNTA(C21:F21)=0),"Registro vacío!!!",IF(COUNTA(C21:F21)=0,"",IF(T21=0,"Cédula NO VÁLIDA",IF(AND(COUNTA(C21:F21)&gt;0,COUNTA(C21:F21)&lt;4),"Registro INCOMPLETO"," "))))</f>
        <v/>
      </c>
      <c r="H21" s="129"/>
      <c r="I21" s="49"/>
      <c r="J21" s="87"/>
      <c r="K21" s="87"/>
      <c r="L21" s="87"/>
      <c r="M21" s="87"/>
      <c r="N21" s="87"/>
      <c r="O21" s="87"/>
      <c r="P21" s="87"/>
      <c r="R21" s="88"/>
      <c r="S21" s="88">
        <v>6</v>
      </c>
      <c r="T21" s="82" t="str">
        <f t="shared" si="0"/>
        <v/>
      </c>
      <c r="U21" s="82" t="str">
        <f t="shared" si="3"/>
        <v/>
      </c>
      <c r="V21" s="82" t="str">
        <f t="shared" si="1"/>
        <v/>
      </c>
      <c r="W21" s="82">
        <f t="shared" si="2"/>
        <v>0</v>
      </c>
      <c r="X21" s="82">
        <f t="shared" si="12"/>
        <v>0</v>
      </c>
      <c r="Y21" s="82">
        <f t="shared" si="12"/>
        <v>0</v>
      </c>
      <c r="Z21" s="82">
        <f t="shared" si="5"/>
        <v>0</v>
      </c>
      <c r="AA21" s="132"/>
      <c r="AB21" s="132"/>
    </row>
    <row r="22" spans="1:28" ht="15.75" customHeight="1" x14ac:dyDescent="0.25">
      <c r="A22" s="45"/>
      <c r="B22" s="4">
        <f t="shared" ref="B22" si="17">IF(OR(B23&lt;&gt;0,G22="Registro vacío!!!"),R22,0)</f>
        <v>0</v>
      </c>
      <c r="C22" s="8"/>
      <c r="D22" s="8"/>
      <c r="E22" s="8"/>
      <c r="F22" s="9"/>
      <c r="G22" s="67" t="str">
        <f>IF(AND(COUNTA(C23:F211)&gt;0,COUNTA(C22:F22)=0),"Registro vacío!!!",IF(COUNTA(C22:F22)=0,"",IF(T22=0,"Cédula NO VÁLIDA",IF(AND(COUNTA(C22:F22)&gt;0,COUNTA(C22:F22)&lt;4),"Registro INCOMPLETO"," "))))</f>
        <v/>
      </c>
      <c r="H22" s="129" t="str">
        <f t="shared" ref="H22" si="18">CONCATENATE(AA22,AB22)</f>
        <v/>
      </c>
      <c r="I22" s="49"/>
      <c r="J22" s="87"/>
      <c r="K22" s="87"/>
      <c r="L22" s="87"/>
      <c r="M22" s="87"/>
      <c r="N22" s="87"/>
      <c r="O22" s="87"/>
      <c r="P22" s="87"/>
      <c r="R22" s="88">
        <v>7</v>
      </c>
      <c r="S22" s="88"/>
      <c r="T22" s="82" t="str">
        <f t="shared" si="0"/>
        <v/>
      </c>
      <c r="U22" s="82" t="str">
        <f t="shared" si="3"/>
        <v/>
      </c>
      <c r="V22" s="82" t="str">
        <f t="shared" si="1"/>
        <v/>
      </c>
      <c r="W22" s="82">
        <f t="shared" si="2"/>
        <v>0</v>
      </c>
      <c r="X22" s="82">
        <f>IF(R21&gt;0,IF(AA$22&lt;&gt;"",1,0),0)</f>
        <v>0</v>
      </c>
      <c r="Y22" s="82">
        <f>IF(S21&gt;0,IF(AB$22&lt;&gt;"",1,0),0)</f>
        <v>0</v>
      </c>
      <c r="Z22" s="82">
        <f t="shared" si="5"/>
        <v>0</v>
      </c>
      <c r="AA22" s="132" t="str">
        <f t="shared" ref="AA22" si="19">IF(COUNTIF(U22:U27,"&gt;-1")&lt;3,"",IF(OR(SUM(U22:U27)=0,SUM(U22:U27)=3),CONCATENATE("3 TITULARES  ",IF(F22="M","Masc.","Fem."), " Juntos          "),""))</f>
        <v/>
      </c>
      <c r="AB22" s="132" t="str">
        <f t="shared" ref="AB22" si="20">IF(COUNTIF(V22:V27,"&gt;-1")&lt;3,"",IF(OR(SUM(V22:V27)=0,SUM(V22:V27)=3),CONCATENATE("3 SUPLENTES ",IF(F23="M","Masc.","Fem.")," Juntos"),""))</f>
        <v/>
      </c>
    </row>
    <row r="23" spans="1:28" ht="15.75" customHeight="1" x14ac:dyDescent="0.25">
      <c r="A23" s="45"/>
      <c r="B23" s="4">
        <f t="shared" ref="B23" si="21">IF(OR(COUNTA(C22:F22)&gt;0,COUNTA(C23:F23)&gt;0,G23="Registro vacío!!!"),CONCATENATE(R22,"-1"),0)</f>
        <v>0</v>
      </c>
      <c r="C23" s="8"/>
      <c r="D23" s="8"/>
      <c r="E23" s="8"/>
      <c r="F23" s="9"/>
      <c r="G23" s="67" t="str">
        <f>IF(AND(COUNTA(C24:F211)&gt;0,COUNTA(C23:F23)=0),"Registro vacío!!!",IF(COUNTA(C23:F23)=0,"",IF(T23=0,"Cédula NO VÁLIDA",IF(AND(COUNTA(C23:F23)&gt;0,COUNTA(C23:F23)&lt;4),"Registro INCOMPLETO"," "))))</f>
        <v/>
      </c>
      <c r="H23" s="129"/>
      <c r="I23" s="49"/>
      <c r="J23" s="87"/>
      <c r="K23" s="87"/>
      <c r="L23" s="87"/>
      <c r="M23" s="87"/>
      <c r="N23" s="87"/>
      <c r="O23" s="87"/>
      <c r="P23" s="87"/>
      <c r="R23" s="88"/>
      <c r="S23" s="88">
        <v>7</v>
      </c>
      <c r="T23" s="82" t="str">
        <f t="shared" si="0"/>
        <v/>
      </c>
      <c r="U23" s="82" t="str">
        <f t="shared" si="3"/>
        <v/>
      </c>
      <c r="V23" s="82" t="str">
        <f t="shared" si="1"/>
        <v/>
      </c>
      <c r="W23" s="82">
        <f t="shared" si="2"/>
        <v>0</v>
      </c>
      <c r="X23" s="82">
        <f t="shared" ref="X23:Y27" si="22">IF(R22&gt;0,IF(AA$22&lt;&gt;"",1,0),0)</f>
        <v>0</v>
      </c>
      <c r="Y23" s="82">
        <f t="shared" si="22"/>
        <v>0</v>
      </c>
      <c r="Z23" s="82">
        <f t="shared" si="5"/>
        <v>0</v>
      </c>
      <c r="AA23" s="132"/>
      <c r="AB23" s="132"/>
    </row>
    <row r="24" spans="1:28" ht="15.75" customHeight="1" x14ac:dyDescent="0.25">
      <c r="A24" s="45"/>
      <c r="B24" s="4">
        <f t="shared" ref="B24" si="23">IF(OR(B25&lt;&gt;0,G24="Registro vacío!!!"),R24,0)</f>
        <v>0</v>
      </c>
      <c r="C24" s="8"/>
      <c r="D24" s="8"/>
      <c r="E24" s="8"/>
      <c r="F24" s="9"/>
      <c r="G24" s="67" t="str">
        <f>IF(AND(COUNTA(C25:F211)&gt;0,COUNTA(C24:F24)=0),"Registro vacío!!!",IF(COUNTA(C24:F24)=0,"",IF(T24=0,"Cédula NO VÁLIDA",IF(AND(COUNTA(C24:F24)&gt;0,COUNTA(C24:F24)&lt;4),"Registro INCOMPLETO"," "))))</f>
        <v/>
      </c>
      <c r="H24" s="129"/>
      <c r="I24" s="49"/>
      <c r="J24" s="87"/>
      <c r="K24" s="87"/>
      <c r="L24" s="87"/>
      <c r="M24" s="87"/>
      <c r="N24" s="87"/>
      <c r="O24" s="87"/>
      <c r="P24" s="87"/>
      <c r="R24" s="88">
        <v>8</v>
      </c>
      <c r="S24" s="88"/>
      <c r="T24" s="82" t="str">
        <f t="shared" si="0"/>
        <v/>
      </c>
      <c r="U24" s="82" t="str">
        <f t="shared" si="3"/>
        <v/>
      </c>
      <c r="V24" s="82" t="str">
        <f t="shared" si="1"/>
        <v/>
      </c>
      <c r="W24" s="82">
        <f t="shared" si="2"/>
        <v>0</v>
      </c>
      <c r="X24" s="82">
        <f t="shared" si="22"/>
        <v>0</v>
      </c>
      <c r="Y24" s="82">
        <f t="shared" si="22"/>
        <v>0</v>
      </c>
      <c r="Z24" s="82">
        <f t="shared" si="5"/>
        <v>0</v>
      </c>
      <c r="AA24" s="132"/>
      <c r="AB24" s="132"/>
    </row>
    <row r="25" spans="1:28" ht="15.75" customHeight="1" x14ac:dyDescent="0.25">
      <c r="A25" s="45"/>
      <c r="B25" s="4">
        <f t="shared" ref="B25" si="24">IF(OR(COUNTA(C24:F24)&gt;0,COUNTA(C25:F25)&gt;0,G25="Registro vacío!!!"),CONCATENATE(R24,"-1"),0)</f>
        <v>0</v>
      </c>
      <c r="C25" s="8"/>
      <c r="D25" s="8"/>
      <c r="E25" s="8"/>
      <c r="F25" s="9"/>
      <c r="G25" s="67" t="str">
        <f>IF(AND(COUNTA(C26:F211)&gt;0,COUNTA(C25:F25)=0),"Registro vacío!!!",IF(COUNTA(C25:F25)=0,"",IF(T25=0,"Cédula NO VÁLIDA",IF(AND(COUNTA(C25:F25)&gt;0,COUNTA(C25:F25)&lt;4),"Registro INCOMPLETO"," "))))</f>
        <v/>
      </c>
      <c r="H25" s="129"/>
      <c r="I25" s="49"/>
      <c r="J25" s="87"/>
      <c r="K25" s="87"/>
      <c r="L25" s="87"/>
      <c r="M25" s="87"/>
      <c r="N25" s="87"/>
      <c r="O25" s="87"/>
      <c r="P25" s="87"/>
      <c r="R25" s="88"/>
      <c r="S25" s="88">
        <v>8</v>
      </c>
      <c r="T25" s="82" t="str">
        <f t="shared" si="0"/>
        <v/>
      </c>
      <c r="U25" s="82" t="str">
        <f t="shared" si="3"/>
        <v/>
      </c>
      <c r="V25" s="82" t="str">
        <f t="shared" si="1"/>
        <v/>
      </c>
      <c r="W25" s="82">
        <f t="shared" si="2"/>
        <v>0</v>
      </c>
      <c r="X25" s="82">
        <f t="shared" si="22"/>
        <v>0</v>
      </c>
      <c r="Y25" s="82">
        <f t="shared" si="22"/>
        <v>0</v>
      </c>
      <c r="Z25" s="82">
        <f t="shared" si="5"/>
        <v>0</v>
      </c>
      <c r="AA25" s="132"/>
      <c r="AB25" s="132"/>
    </row>
    <row r="26" spans="1:28" ht="15.75" customHeight="1" x14ac:dyDescent="0.25">
      <c r="A26" s="45"/>
      <c r="B26" s="4">
        <f t="shared" ref="B26" si="25">IF(OR(B27&lt;&gt;0,G26="Registro vacío!!!"),R26,0)</f>
        <v>0</v>
      </c>
      <c r="C26" s="8"/>
      <c r="D26" s="8"/>
      <c r="E26" s="8"/>
      <c r="F26" s="9"/>
      <c r="G26" s="67" t="str">
        <f>IF(AND(COUNTA(C27:F211)&gt;0,COUNTA(C26:F26)=0),"Registro vacío!!!",IF(COUNTA(C26:F26)=0,"",IF(T26=0,"Cédula NO VÁLIDA",IF(AND(COUNTA(C26:F26)&gt;0,COUNTA(C26:F26)&lt;4),"Registro INCOMPLETO"," "))))</f>
        <v/>
      </c>
      <c r="H26" s="129"/>
      <c r="I26" s="49"/>
      <c r="J26" s="87"/>
      <c r="K26" s="87"/>
      <c r="L26" s="87"/>
      <c r="M26" s="87"/>
      <c r="N26" s="87"/>
      <c r="O26" s="87"/>
      <c r="P26" s="87"/>
      <c r="R26" s="88">
        <v>9</v>
      </c>
      <c r="S26" s="88"/>
      <c r="T26" s="82" t="str">
        <f t="shared" si="0"/>
        <v/>
      </c>
      <c r="U26" s="82" t="str">
        <f t="shared" si="3"/>
        <v/>
      </c>
      <c r="V26" s="82" t="str">
        <f t="shared" si="1"/>
        <v/>
      </c>
      <c r="W26" s="82">
        <f t="shared" si="2"/>
        <v>0</v>
      </c>
      <c r="X26" s="82">
        <f t="shared" si="22"/>
        <v>0</v>
      </c>
      <c r="Y26" s="82">
        <f t="shared" si="22"/>
        <v>0</v>
      </c>
      <c r="Z26" s="82">
        <f t="shared" si="5"/>
        <v>0</v>
      </c>
      <c r="AA26" s="132"/>
      <c r="AB26" s="132"/>
    </row>
    <row r="27" spans="1:28" ht="15.75" customHeight="1" x14ac:dyDescent="0.25">
      <c r="A27" s="45"/>
      <c r="B27" s="4">
        <f t="shared" ref="B27" si="26">IF(OR(COUNTA(C26:F26)&gt;0,COUNTA(C27:F27)&gt;0,G27="Registro vacío!!!"),CONCATENATE(R26,"-1"),0)</f>
        <v>0</v>
      </c>
      <c r="C27" s="8"/>
      <c r="D27" s="8"/>
      <c r="E27" s="8"/>
      <c r="F27" s="9"/>
      <c r="G27" s="67" t="str">
        <f>IF(AND(COUNTA(C28:F211)&gt;0,COUNTA(C27:F27)=0),"Registro vacío!!!",IF(COUNTA(C27:F27)=0,"",IF(T27=0,"Cédula NO VÁLIDA",IF(AND(COUNTA(C27:F27)&gt;0,COUNTA(C27:F27)&lt;4),"Registro INCOMPLETO"," "))))</f>
        <v/>
      </c>
      <c r="H27" s="129"/>
      <c r="I27" s="49"/>
      <c r="J27" s="87"/>
      <c r="K27" s="87"/>
      <c r="L27" s="87"/>
      <c r="M27" s="87"/>
      <c r="N27" s="87"/>
      <c r="O27" s="87"/>
      <c r="P27" s="87"/>
      <c r="R27" s="88"/>
      <c r="S27" s="88">
        <v>9</v>
      </c>
      <c r="T27" s="82" t="str">
        <f t="shared" si="0"/>
        <v/>
      </c>
      <c r="U27" s="82" t="str">
        <f t="shared" si="3"/>
        <v/>
      </c>
      <c r="V27" s="82" t="str">
        <f t="shared" si="1"/>
        <v/>
      </c>
      <c r="W27" s="82">
        <f t="shared" si="2"/>
        <v>0</v>
      </c>
      <c r="X27" s="82">
        <f t="shared" si="22"/>
        <v>0</v>
      </c>
      <c r="Y27" s="82">
        <f t="shared" si="22"/>
        <v>0</v>
      </c>
      <c r="Z27" s="82">
        <f t="shared" si="5"/>
        <v>0</v>
      </c>
      <c r="AA27" s="132"/>
      <c r="AB27" s="132"/>
    </row>
    <row r="28" spans="1:28" ht="15.75" customHeight="1" x14ac:dyDescent="0.25">
      <c r="A28" s="45"/>
      <c r="B28" s="4">
        <f t="shared" ref="B28" si="27">IF(OR(B29&lt;&gt;0,G28="Registro vacío!!!"),R28,0)</f>
        <v>0</v>
      </c>
      <c r="C28" s="8"/>
      <c r="D28" s="8"/>
      <c r="E28" s="8"/>
      <c r="F28" s="9"/>
      <c r="G28" s="67" t="str">
        <f>IF(AND(COUNTA(C29:F211)&gt;0,COUNTA(C28:F28)=0),"Registro vacío!!!",IF(COUNTA(C28:F28)=0,"",IF(T28=0,"Cédula NO VÁLIDA",IF(AND(COUNTA(C28:F28)&gt;0,COUNTA(C28:F28)&lt;4),"Registro INCOMPLETO"," "))))</f>
        <v/>
      </c>
      <c r="H28" s="129" t="str">
        <f t="shared" ref="H28" si="28">CONCATENATE(AA28,AB28)</f>
        <v/>
      </c>
      <c r="I28" s="49"/>
      <c r="J28" s="87"/>
      <c r="K28" s="87"/>
      <c r="L28" s="87"/>
      <c r="M28" s="87"/>
      <c r="N28" s="87"/>
      <c r="O28" s="87"/>
      <c r="P28" s="87"/>
      <c r="R28" s="88">
        <v>10</v>
      </c>
      <c r="S28" s="88"/>
      <c r="T28" s="82" t="str">
        <f t="shared" si="0"/>
        <v/>
      </c>
      <c r="U28" s="82" t="str">
        <f t="shared" si="3"/>
        <v/>
      </c>
      <c r="V28" s="82" t="str">
        <f t="shared" si="1"/>
        <v/>
      </c>
      <c r="W28" s="82">
        <f t="shared" si="2"/>
        <v>0</v>
      </c>
      <c r="X28" s="82">
        <f>IF(R21&gt;0,IF(AA$28&lt;&gt;"",1,0),0)</f>
        <v>0</v>
      </c>
      <c r="Y28" s="82">
        <f>IF(S21&gt;0,IF(AB$28&lt;&gt;"",1,0),0)</f>
        <v>0</v>
      </c>
      <c r="Z28" s="82">
        <f t="shared" si="5"/>
        <v>0</v>
      </c>
      <c r="AA28" s="132" t="str">
        <f t="shared" ref="AA28" si="29">IF(COUNTIF(U28:U33,"&gt;-1")&lt;3,"",IF(OR(SUM(U28:U33)=0,SUM(U28:U33)=3),CONCATENATE("3 TITULARES  ",IF(F28="M","Masc.","Fem."), " Juntos          "),""))</f>
        <v/>
      </c>
      <c r="AB28" s="132" t="str">
        <f t="shared" ref="AB28" si="30">IF(COUNTIF(V28:V33,"&gt;-1")&lt;3,"",IF(OR(SUM(V28:V33)=0,SUM(V28:V33)=3),CONCATENATE("3 SUPLENTES ",IF(F29="M","Masc.","Fem.")," Juntos"),""))</f>
        <v/>
      </c>
    </row>
    <row r="29" spans="1:28" ht="15.75" customHeight="1" x14ac:dyDescent="0.25">
      <c r="A29" s="45"/>
      <c r="B29" s="4">
        <f t="shared" ref="B29" si="31">IF(OR(COUNTA(C28:F28)&gt;0,COUNTA(C29:F29)&gt;0,G29="Registro vacío!!!"),CONCATENATE(R28,"-1"),0)</f>
        <v>0</v>
      </c>
      <c r="C29" s="8"/>
      <c r="D29" s="8"/>
      <c r="E29" s="8"/>
      <c r="F29" s="9"/>
      <c r="G29" s="67" t="str">
        <f>IF(AND(COUNTA(C30:F211)&gt;0,COUNTA(C29:F29)=0),"Registro vacío!!!",IF(COUNTA(C29:F29)=0,"",IF(T29=0,"Cédula NO VÁLIDA",IF(AND(COUNTA(C29:F29)&gt;0,COUNTA(C29:F29)&lt;4),"Registro INCOMPLETO"," "))))</f>
        <v/>
      </c>
      <c r="H29" s="129"/>
      <c r="I29" s="49"/>
      <c r="J29" s="87"/>
      <c r="K29" s="87"/>
      <c r="L29" s="87"/>
      <c r="M29" s="87"/>
      <c r="N29" s="87"/>
      <c r="O29" s="87"/>
      <c r="P29" s="87"/>
      <c r="R29" s="88"/>
      <c r="S29" s="88">
        <v>10</v>
      </c>
      <c r="T29" s="82" t="str">
        <f t="shared" si="0"/>
        <v/>
      </c>
      <c r="U29" s="82" t="str">
        <f t="shared" si="3"/>
        <v/>
      </c>
      <c r="V29" s="82" t="str">
        <f t="shared" si="1"/>
        <v/>
      </c>
      <c r="W29" s="82">
        <f t="shared" si="2"/>
        <v>0</v>
      </c>
      <c r="X29" s="82">
        <f t="shared" ref="X29:Y33" si="32">IF(R22&gt;0,IF(AA$28&lt;&gt;"",1,0),0)</f>
        <v>0</v>
      </c>
      <c r="Y29" s="82">
        <f t="shared" si="32"/>
        <v>0</v>
      </c>
      <c r="Z29" s="82">
        <f t="shared" si="5"/>
        <v>0</v>
      </c>
      <c r="AA29" s="132"/>
      <c r="AB29" s="132"/>
    </row>
    <row r="30" spans="1:28" ht="15.75" customHeight="1" x14ac:dyDescent="0.25">
      <c r="A30" s="45"/>
      <c r="B30" s="4">
        <f t="shared" ref="B30" si="33">IF(OR(B31&lt;&gt;0,G30="Registro vacío!!!"),R30,0)</f>
        <v>0</v>
      </c>
      <c r="C30" s="8"/>
      <c r="D30" s="8"/>
      <c r="E30" s="8"/>
      <c r="F30" s="9"/>
      <c r="G30" s="67" t="str">
        <f>IF(AND(COUNTA(C31:F211)&gt;0,COUNTA(C30:F30)=0),"Registro vacío!!!",IF(COUNTA(C30:F30)=0,"",IF(T30=0,"Cédula NO VÁLIDA",IF(AND(COUNTA(C30:F30)&gt;0,COUNTA(C30:F30)&lt;4),"Registro INCOMPLETO"," "))))</f>
        <v/>
      </c>
      <c r="H30" s="129"/>
      <c r="I30" s="49"/>
      <c r="J30" s="87"/>
      <c r="K30" s="87"/>
      <c r="L30" s="87"/>
      <c r="M30" s="87"/>
      <c r="N30" s="87"/>
      <c r="O30" s="87"/>
      <c r="P30" s="87"/>
      <c r="R30" s="88">
        <v>11</v>
      </c>
      <c r="S30" s="88"/>
      <c r="T30" s="82" t="str">
        <f t="shared" si="0"/>
        <v/>
      </c>
      <c r="U30" s="82" t="str">
        <f t="shared" si="3"/>
        <v/>
      </c>
      <c r="V30" s="82" t="str">
        <f t="shared" si="1"/>
        <v/>
      </c>
      <c r="W30" s="82">
        <f t="shared" si="2"/>
        <v>0</v>
      </c>
      <c r="X30" s="82">
        <f t="shared" si="32"/>
        <v>0</v>
      </c>
      <c r="Y30" s="82">
        <f t="shared" si="32"/>
        <v>0</v>
      </c>
      <c r="Z30" s="82">
        <f t="shared" si="5"/>
        <v>0</v>
      </c>
      <c r="AA30" s="132"/>
      <c r="AB30" s="132"/>
    </row>
    <row r="31" spans="1:28" ht="15.75" customHeight="1" x14ac:dyDescent="0.25">
      <c r="A31" s="45"/>
      <c r="B31" s="4">
        <f t="shared" ref="B31" si="34">IF(OR(COUNTA(C30:F30)&gt;0,COUNTA(C31:F31)&gt;0,G31="Registro vacío!!!"),CONCATENATE(R30,"-1"),0)</f>
        <v>0</v>
      </c>
      <c r="C31" s="8"/>
      <c r="D31" s="8"/>
      <c r="E31" s="8"/>
      <c r="F31" s="9"/>
      <c r="G31" s="67" t="str">
        <f>IF(AND(COUNTA(C32:F211)&gt;0,COUNTA(C31:F31)=0),"Registro vacío!!!",IF(COUNTA(C31:F31)=0,"",IF(T31=0,"Cédula NO VÁLIDA",IF(AND(COUNTA(C31:F31)&gt;0,COUNTA(C31:F31)&lt;4),"Registro INCOMPLETO"," "))))</f>
        <v/>
      </c>
      <c r="H31" s="129"/>
      <c r="I31" s="49"/>
      <c r="J31" s="87"/>
      <c r="K31" s="87"/>
      <c r="L31" s="87"/>
      <c r="M31" s="87"/>
      <c r="N31" s="87"/>
      <c r="O31" s="87"/>
      <c r="P31" s="87"/>
      <c r="R31" s="88"/>
      <c r="S31" s="88">
        <v>11</v>
      </c>
      <c r="T31" s="82" t="str">
        <f t="shared" si="0"/>
        <v/>
      </c>
      <c r="U31" s="82" t="str">
        <f t="shared" si="3"/>
        <v/>
      </c>
      <c r="V31" s="82" t="str">
        <f t="shared" si="1"/>
        <v/>
      </c>
      <c r="W31" s="82">
        <f t="shared" si="2"/>
        <v>0</v>
      </c>
      <c r="X31" s="82">
        <f t="shared" si="32"/>
        <v>0</v>
      </c>
      <c r="Y31" s="82">
        <f t="shared" si="32"/>
        <v>0</v>
      </c>
      <c r="Z31" s="82">
        <f t="shared" si="5"/>
        <v>0</v>
      </c>
      <c r="AA31" s="132"/>
      <c r="AB31" s="132"/>
    </row>
    <row r="32" spans="1:28" ht="15.75" customHeight="1" x14ac:dyDescent="0.25">
      <c r="A32" s="45"/>
      <c r="B32" s="4">
        <f t="shared" ref="B32" si="35">IF(OR(B33&lt;&gt;0,G32="Registro vacío!!!"),R32,0)</f>
        <v>0</v>
      </c>
      <c r="C32" s="8"/>
      <c r="D32" s="8"/>
      <c r="E32" s="8"/>
      <c r="F32" s="9"/>
      <c r="G32" s="67" t="str">
        <f>IF(AND(COUNTA(C33:F211)&gt;0,COUNTA(C32:F32)=0),"Registro vacío!!!",IF(COUNTA(C32:F32)=0,"",IF(T32=0,"Cédula NO VÁLIDA",IF(AND(COUNTA(C32:F32)&gt;0,COUNTA(C32:F32)&lt;4),"Registro INCOMPLETO"," "))))</f>
        <v/>
      </c>
      <c r="H32" s="129"/>
      <c r="I32" s="49"/>
      <c r="J32" s="87"/>
      <c r="K32" s="87"/>
      <c r="L32" s="87"/>
      <c r="M32" s="87"/>
      <c r="N32" s="87"/>
      <c r="O32" s="87"/>
      <c r="P32" s="87"/>
      <c r="R32" s="88">
        <v>12</v>
      </c>
      <c r="S32" s="88"/>
      <c r="T32" s="82" t="str">
        <f t="shared" si="0"/>
        <v/>
      </c>
      <c r="U32" s="82" t="str">
        <f t="shared" si="3"/>
        <v/>
      </c>
      <c r="V32" s="82" t="str">
        <f t="shared" si="1"/>
        <v/>
      </c>
      <c r="W32" s="82">
        <f t="shared" si="2"/>
        <v>0</v>
      </c>
      <c r="X32" s="82">
        <f t="shared" si="32"/>
        <v>0</v>
      </c>
      <c r="Y32" s="82">
        <f t="shared" si="32"/>
        <v>0</v>
      </c>
      <c r="Z32" s="82">
        <f t="shared" si="5"/>
        <v>0</v>
      </c>
      <c r="AA32" s="132"/>
      <c r="AB32" s="132"/>
    </row>
    <row r="33" spans="1:28" ht="15.75" customHeight="1" x14ac:dyDescent="0.25">
      <c r="A33" s="45"/>
      <c r="B33" s="4">
        <f t="shared" ref="B33" si="36">IF(OR(COUNTA(C32:F32)&gt;0,COUNTA(C33:F33)&gt;0,G33="Registro vacío!!!"),CONCATENATE(R32,"-1"),0)</f>
        <v>0</v>
      </c>
      <c r="C33" s="8"/>
      <c r="D33" s="8"/>
      <c r="E33" s="8"/>
      <c r="F33" s="9"/>
      <c r="G33" s="67" t="str">
        <f>IF(AND(COUNTA(C34:F211)&gt;0,COUNTA(C33:F33)=0),"Registro vacío!!!",IF(COUNTA(C33:F33)=0,"",IF(T33=0,"Cédula NO VÁLIDA",IF(AND(COUNTA(C33:F33)&gt;0,COUNTA(C33:F33)&lt;4),"Registro INCOMPLETO"," "))))</f>
        <v/>
      </c>
      <c r="H33" s="129"/>
      <c r="I33" s="49"/>
      <c r="J33" s="87"/>
      <c r="K33" s="87"/>
      <c r="L33" s="87"/>
      <c r="M33" s="87"/>
      <c r="N33" s="87"/>
      <c r="O33" s="87"/>
      <c r="P33" s="87"/>
      <c r="R33" s="88"/>
      <c r="S33" s="88">
        <v>12</v>
      </c>
      <c r="T33" s="82" t="str">
        <f t="shared" si="0"/>
        <v/>
      </c>
      <c r="U33" s="82" t="str">
        <f t="shared" si="3"/>
        <v/>
      </c>
      <c r="V33" s="82" t="str">
        <f t="shared" si="1"/>
        <v/>
      </c>
      <c r="W33" s="82">
        <f t="shared" si="2"/>
        <v>0</v>
      </c>
      <c r="X33" s="82">
        <f t="shared" si="32"/>
        <v>0</v>
      </c>
      <c r="Y33" s="82">
        <f t="shared" si="32"/>
        <v>0</v>
      </c>
      <c r="Z33" s="82">
        <f t="shared" si="5"/>
        <v>0</v>
      </c>
      <c r="AA33" s="132"/>
      <c r="AB33" s="132"/>
    </row>
    <row r="34" spans="1:28" ht="15.75" customHeight="1" x14ac:dyDescent="0.25">
      <c r="A34" s="45"/>
      <c r="B34" s="4">
        <f t="shared" ref="B34" si="37">IF(OR(B35&lt;&gt;0,G34="Registro vacío!!!"),R34,0)</f>
        <v>0</v>
      </c>
      <c r="C34" s="8"/>
      <c r="D34" s="8"/>
      <c r="E34" s="8"/>
      <c r="F34" s="9"/>
      <c r="G34" s="67" t="str">
        <f>IF(AND(COUNTA(C35:F211)&gt;0,COUNTA(C34:F34)=0),"Registro vacío!!!",IF(COUNTA(C34:F34)=0,"",IF(T34=0,"Cédula NO VÁLIDA",IF(AND(COUNTA(C34:F34)&gt;0,COUNTA(C34:F34)&lt;4),"Registro INCOMPLETO"," "))))</f>
        <v/>
      </c>
      <c r="H34" s="129" t="str">
        <f t="shared" ref="H34" si="38">CONCATENATE(AA34,AB34)</f>
        <v/>
      </c>
      <c r="I34" s="49"/>
      <c r="J34" s="87"/>
      <c r="K34" s="87"/>
      <c r="L34" s="87"/>
      <c r="M34" s="87"/>
      <c r="N34" s="87"/>
      <c r="O34" s="87"/>
      <c r="P34" s="87"/>
      <c r="R34" s="88">
        <v>13</v>
      </c>
      <c r="S34" s="88"/>
      <c r="T34" s="82" t="str">
        <f t="shared" si="0"/>
        <v/>
      </c>
      <c r="U34" s="82" t="str">
        <f t="shared" si="3"/>
        <v/>
      </c>
      <c r="V34" s="82" t="str">
        <f t="shared" si="1"/>
        <v/>
      </c>
      <c r="W34" s="82">
        <f t="shared" si="2"/>
        <v>0</v>
      </c>
      <c r="X34" s="82">
        <f>IF(R26&gt;0,IF(AA$34&lt;&gt;"",1,0),0)</f>
        <v>0</v>
      </c>
      <c r="Y34" s="82">
        <f>IF(S26&gt;0,IF(AB$34&lt;&gt;"",1,0),0)</f>
        <v>0</v>
      </c>
      <c r="Z34" s="82">
        <f t="shared" si="5"/>
        <v>0</v>
      </c>
      <c r="AA34" s="132" t="str">
        <f>IF(COUNTIF(U34:U39,"&gt;-1")&lt;3,"",IF(OR(SUM(U34:U39)=0,SUM(U34:U39)=3),CONCATENATE("3 TITULARES  ",IF(F34="M","Masc.","Fem."), " Juntos          "),""))</f>
        <v/>
      </c>
      <c r="AB34" s="132" t="str">
        <f>IF(COUNTIF(V34:V39,"&gt;-1")&lt;3,"",IF(OR(SUM(V34:V39)=0,SUM(V34:V39)=3),CONCATENATE("3 SUPLENTES ",IF(F35="M","Masc.","Fem.")," Juntos"),""))</f>
        <v/>
      </c>
    </row>
    <row r="35" spans="1:28" ht="15.75" customHeight="1" x14ac:dyDescent="0.25">
      <c r="A35" s="45"/>
      <c r="B35" s="4">
        <f t="shared" ref="B35" si="39">IF(OR(COUNTA(C34:F34)&gt;0,COUNTA(C35:F35)&gt;0,G35="Registro vacío!!!"),CONCATENATE(R34,"-1"),0)</f>
        <v>0</v>
      </c>
      <c r="C35" s="8"/>
      <c r="D35" s="8"/>
      <c r="E35" s="8"/>
      <c r="F35" s="9"/>
      <c r="G35" s="67" t="str">
        <f>IF(AND(COUNTA(C36:F211)&gt;0,COUNTA(C35:F35)=0),"Registro vacío!!!",IF(COUNTA(C35:F35)=0,"",IF(T35=0,"Cédula NO VÁLIDA",IF(AND(COUNTA(C35:F35)&gt;0,COUNTA(C35:F35)&lt;4),"Registro INCOMPLETO"," "))))</f>
        <v/>
      </c>
      <c r="H35" s="129"/>
      <c r="I35" s="49"/>
      <c r="J35" s="87"/>
      <c r="K35" s="87"/>
      <c r="L35" s="87"/>
      <c r="M35" s="87"/>
      <c r="N35" s="87"/>
      <c r="O35" s="87"/>
      <c r="P35" s="87"/>
      <c r="R35" s="88"/>
      <c r="S35" s="88">
        <v>13</v>
      </c>
      <c r="T35" s="82" t="str">
        <f t="shared" si="0"/>
        <v/>
      </c>
      <c r="U35" s="82" t="str">
        <f t="shared" si="3"/>
        <v/>
      </c>
      <c r="V35" s="82" t="str">
        <f t="shared" si="1"/>
        <v/>
      </c>
      <c r="W35" s="82">
        <f t="shared" si="2"/>
        <v>0</v>
      </c>
      <c r="X35" s="82">
        <f t="shared" ref="X35:Y39" si="40">IF(R27&gt;0,IF(AA$34&lt;&gt;"",1,0),0)</f>
        <v>0</v>
      </c>
      <c r="Y35" s="82">
        <f t="shared" si="40"/>
        <v>0</v>
      </c>
      <c r="Z35" s="82">
        <f t="shared" si="5"/>
        <v>0</v>
      </c>
      <c r="AA35" s="132"/>
      <c r="AB35" s="132"/>
    </row>
    <row r="36" spans="1:28" ht="15.75" customHeight="1" x14ac:dyDescent="0.25">
      <c r="A36" s="45"/>
      <c r="B36" s="4">
        <f t="shared" ref="B36" si="41">IF(OR(B37&lt;&gt;0,G36="Registro vacío!!!"),R36,0)</f>
        <v>0</v>
      </c>
      <c r="C36" s="8"/>
      <c r="D36" s="8"/>
      <c r="E36" s="8"/>
      <c r="F36" s="9"/>
      <c r="G36" s="67" t="str">
        <f>IF(AND(COUNTA(C37:F211)&gt;0,COUNTA(C36:F36)=0),"Registro vacío!!!",IF(COUNTA(C36:F36)=0,"",IF(T36=0,"Cédula NO VÁLIDA",IF(AND(COUNTA(C36:F36)&gt;0,COUNTA(C36:F36)&lt;4),"Registro INCOMPLETO"," "))))</f>
        <v/>
      </c>
      <c r="H36" s="129"/>
      <c r="I36" s="49"/>
      <c r="J36" s="87"/>
      <c r="K36" s="87"/>
      <c r="L36" s="87"/>
      <c r="M36" s="87"/>
      <c r="N36" s="87"/>
      <c r="O36" s="87"/>
      <c r="P36" s="87"/>
      <c r="R36" s="88">
        <v>14</v>
      </c>
      <c r="S36" s="88"/>
      <c r="T36" s="82" t="str">
        <f t="shared" si="0"/>
        <v/>
      </c>
      <c r="U36" s="82" t="str">
        <f t="shared" si="3"/>
        <v/>
      </c>
      <c r="V36" s="82" t="str">
        <f t="shared" si="1"/>
        <v/>
      </c>
      <c r="W36" s="82">
        <f t="shared" si="2"/>
        <v>0</v>
      </c>
      <c r="X36" s="82">
        <f t="shared" si="40"/>
        <v>0</v>
      </c>
      <c r="Y36" s="82">
        <f t="shared" si="40"/>
        <v>0</v>
      </c>
      <c r="Z36" s="82">
        <f t="shared" si="5"/>
        <v>0</v>
      </c>
      <c r="AA36" s="132"/>
      <c r="AB36" s="132"/>
    </row>
    <row r="37" spans="1:28" ht="15.75" customHeight="1" x14ac:dyDescent="0.25">
      <c r="A37" s="45"/>
      <c r="B37" s="4">
        <f t="shared" ref="B37" si="42">IF(OR(COUNTA(C36:F36)&gt;0,COUNTA(C37:F37)&gt;0,G37="Registro vacío!!!"),CONCATENATE(R36,"-1"),0)</f>
        <v>0</v>
      </c>
      <c r="C37" s="8"/>
      <c r="D37" s="8"/>
      <c r="E37" s="8"/>
      <c r="F37" s="9"/>
      <c r="G37" s="67" t="str">
        <f>IF(AND(COUNTA(C38:F211)&gt;0,COUNTA(C37:F37)=0),"Registro vacío!!!",IF(COUNTA(C37:F37)=0,"",IF(T37=0,"Cédula NO VÁLIDA",IF(AND(COUNTA(C37:F37)&gt;0,COUNTA(C37:F37)&lt;4),"Registro INCOMPLETO"," "))))</f>
        <v/>
      </c>
      <c r="H37" s="129"/>
      <c r="I37" s="49"/>
      <c r="J37" s="87"/>
      <c r="K37" s="87"/>
      <c r="L37" s="87"/>
      <c r="M37" s="87"/>
      <c r="N37" s="87"/>
      <c r="O37" s="87"/>
      <c r="P37" s="87"/>
      <c r="R37" s="88"/>
      <c r="S37" s="88">
        <v>14</v>
      </c>
      <c r="T37" s="82" t="str">
        <f t="shared" si="0"/>
        <v/>
      </c>
      <c r="U37" s="82" t="str">
        <f t="shared" si="3"/>
        <v/>
      </c>
      <c r="V37" s="82" t="str">
        <f t="shared" si="1"/>
        <v/>
      </c>
      <c r="W37" s="82">
        <f t="shared" si="2"/>
        <v>0</v>
      </c>
      <c r="X37" s="82">
        <f t="shared" si="40"/>
        <v>0</v>
      </c>
      <c r="Y37" s="82">
        <f t="shared" si="40"/>
        <v>0</v>
      </c>
      <c r="Z37" s="82">
        <f t="shared" si="5"/>
        <v>0</v>
      </c>
      <c r="AA37" s="132"/>
      <c r="AB37" s="132"/>
    </row>
    <row r="38" spans="1:28" ht="15.75" customHeight="1" x14ac:dyDescent="0.25">
      <c r="A38" s="45"/>
      <c r="B38" s="4">
        <f t="shared" ref="B38" si="43">IF(OR(B39&lt;&gt;0,G38="Registro vacío!!!"),R38,0)</f>
        <v>0</v>
      </c>
      <c r="C38" s="8"/>
      <c r="D38" s="8"/>
      <c r="E38" s="8"/>
      <c r="F38" s="9"/>
      <c r="G38" s="67" t="str">
        <f>IF(AND(COUNTA(C39:F211)&gt;0,COUNTA(C38:F38)=0),"Registro vacío!!!",IF(COUNTA(C38:F38)=0,"",IF(T38=0,"Cédula NO VÁLIDA",IF(AND(COUNTA(C38:F38)&gt;0,COUNTA(C38:F38)&lt;4),"Registro INCOMPLETO"," "))))</f>
        <v/>
      </c>
      <c r="H38" s="129"/>
      <c r="I38" s="49"/>
      <c r="J38" s="87"/>
      <c r="K38" s="87"/>
      <c r="L38" s="87"/>
      <c r="M38" s="87"/>
      <c r="N38" s="87"/>
      <c r="O38" s="87"/>
      <c r="P38" s="87"/>
      <c r="R38" s="88">
        <v>15</v>
      </c>
      <c r="S38" s="88"/>
      <c r="T38" s="82" t="str">
        <f t="shared" si="0"/>
        <v/>
      </c>
      <c r="U38" s="82" t="str">
        <f t="shared" si="3"/>
        <v/>
      </c>
      <c r="V38" s="82" t="str">
        <f t="shared" si="1"/>
        <v/>
      </c>
      <c r="W38" s="82">
        <f t="shared" si="2"/>
        <v>0</v>
      </c>
      <c r="X38" s="82">
        <f t="shared" si="40"/>
        <v>0</v>
      </c>
      <c r="Y38" s="82">
        <f t="shared" si="40"/>
        <v>0</v>
      </c>
      <c r="Z38" s="82">
        <f t="shared" si="5"/>
        <v>0</v>
      </c>
      <c r="AA38" s="132"/>
      <c r="AB38" s="132"/>
    </row>
    <row r="39" spans="1:28" ht="15.75" customHeight="1" x14ac:dyDescent="0.25">
      <c r="A39" s="45"/>
      <c r="B39" s="4">
        <f t="shared" ref="B39" si="44">IF(OR(COUNTA(C38:F38)&gt;0,COUNTA(C39:F39)&gt;0,G39="Registro vacío!!!"),CONCATENATE(R38,"-1"),0)</f>
        <v>0</v>
      </c>
      <c r="C39" s="8"/>
      <c r="D39" s="8"/>
      <c r="E39" s="8"/>
      <c r="F39" s="9"/>
      <c r="G39" s="67" t="str">
        <f>IF(AND(COUNTA(C40:F211)&gt;0,COUNTA(C39:F39)=0),"Registro vacío!!!",IF(COUNTA(C39:F39)=0,"",IF(T39=0,"Cédula NO VÁLIDA",IF(AND(COUNTA(C39:F39)&gt;0,COUNTA(C39:F39)&lt;4),"Registro INCOMPLETO"," "))))</f>
        <v/>
      </c>
      <c r="H39" s="129"/>
      <c r="I39" s="49"/>
      <c r="J39" s="87"/>
      <c r="K39" s="87"/>
      <c r="L39" s="87"/>
      <c r="M39" s="87"/>
      <c r="N39" s="87"/>
      <c r="O39" s="87"/>
      <c r="P39" s="87"/>
      <c r="R39" s="88"/>
      <c r="S39" s="88">
        <v>15</v>
      </c>
      <c r="T39" s="82" t="str">
        <f t="shared" si="0"/>
        <v/>
      </c>
      <c r="U39" s="82" t="str">
        <f t="shared" si="3"/>
        <v/>
      </c>
      <c r="V39" s="82" t="str">
        <f t="shared" si="1"/>
        <v/>
      </c>
      <c r="W39" s="82">
        <f t="shared" si="2"/>
        <v>0</v>
      </c>
      <c r="X39" s="82">
        <f t="shared" si="40"/>
        <v>0</v>
      </c>
      <c r="Y39" s="82">
        <f t="shared" si="40"/>
        <v>0</v>
      </c>
      <c r="Z39" s="82">
        <f t="shared" si="5"/>
        <v>0</v>
      </c>
      <c r="AA39" s="132"/>
      <c r="AB39" s="132"/>
    </row>
    <row r="40" spans="1:28" ht="15.75" customHeight="1" x14ac:dyDescent="0.25">
      <c r="A40" s="45"/>
      <c r="B40" s="4">
        <f t="shared" ref="B40" si="45">IF(OR(B41&lt;&gt;0,G40="Registro vacío!!!"),R40,0)</f>
        <v>0</v>
      </c>
      <c r="C40" s="8"/>
      <c r="D40" s="8"/>
      <c r="E40" s="8"/>
      <c r="F40" s="9"/>
      <c r="G40" s="67" t="str">
        <f>IF(AND(COUNTA(C41:F211)&gt;0,COUNTA(C40:F40)=0),"Registro vacío!!!",IF(COUNTA(C40:F40)=0,"",IF(T40=0,"Cédula NO VÁLIDA",IF(AND(COUNTA(C40:F40)&gt;0,COUNTA(C40:F40)&lt;4),"Registro INCOMPLETO"," "))))</f>
        <v/>
      </c>
      <c r="H40" s="129" t="str">
        <f t="shared" ref="H40" si="46">CONCATENATE(AA40,AB40)</f>
        <v/>
      </c>
      <c r="I40" s="49"/>
      <c r="J40" s="87"/>
      <c r="K40" s="87"/>
      <c r="L40" s="87"/>
      <c r="M40" s="87"/>
      <c r="N40" s="87"/>
      <c r="O40" s="87"/>
      <c r="P40" s="87"/>
      <c r="R40" s="88">
        <v>16</v>
      </c>
      <c r="S40" s="88"/>
      <c r="T40" s="82" t="str">
        <f t="shared" si="0"/>
        <v/>
      </c>
      <c r="U40" s="82" t="str">
        <f t="shared" si="3"/>
        <v/>
      </c>
      <c r="V40" s="82" t="str">
        <f t="shared" si="1"/>
        <v/>
      </c>
      <c r="W40" s="82">
        <f t="shared" si="2"/>
        <v>0</v>
      </c>
      <c r="X40" s="82">
        <f>IF(R26&gt;0,IF(AA$40&lt;&gt;"",1,0),0)</f>
        <v>0</v>
      </c>
      <c r="Y40" s="82">
        <f>IF(S26&gt;0,IF(AB$40&lt;&gt;"",1,0),0)</f>
        <v>0</v>
      </c>
      <c r="Z40" s="82">
        <f t="shared" si="5"/>
        <v>0</v>
      </c>
      <c r="AA40" s="132" t="str">
        <f t="shared" ref="AA40" si="47">IF(COUNTIF(U40:U45,"&gt;-1")&lt;3,"",IF(OR(SUM(U40:U45)=0,SUM(U40:U45)=3),CONCATENATE("3 TITULARES  ",IF(F40="M","Masc.","Fem."), " Juntos          "),""))</f>
        <v/>
      </c>
      <c r="AB40" s="132" t="str">
        <f t="shared" ref="AB40" si="48">IF(COUNTIF(V40:V45,"&gt;-1")&lt;3,"",IF(OR(SUM(V40:V45)=0,SUM(V40:V45)=3),CONCATENATE("3 SUPLENTES ",IF(F41="M","Masc.","Fem.")," Juntos"),""))</f>
        <v/>
      </c>
    </row>
    <row r="41" spans="1:28" ht="15.75" customHeight="1" x14ac:dyDescent="0.25">
      <c r="A41" s="45"/>
      <c r="B41" s="4">
        <f t="shared" ref="B41" si="49">IF(OR(COUNTA(C40:F40)&gt;0,COUNTA(C41:F41)&gt;0,G41="Registro vacío!!!"),CONCATENATE(R40,"-1"),0)</f>
        <v>0</v>
      </c>
      <c r="C41" s="8"/>
      <c r="D41" s="8"/>
      <c r="E41" s="8"/>
      <c r="F41" s="9"/>
      <c r="G41" s="67" t="str">
        <f>IF(AND(COUNTA(C42:F211)&gt;0,COUNTA(C41:F41)=0),"Registro vacío!!!",IF(COUNTA(C41:F41)=0,"",IF(T41=0,"Cédula NO VÁLIDA",IF(AND(COUNTA(C41:F41)&gt;0,COUNTA(C41:F41)&lt;4),"Registro INCOMPLETO"," "))))</f>
        <v/>
      </c>
      <c r="H41" s="129"/>
      <c r="I41" s="49"/>
      <c r="J41" s="87"/>
      <c r="K41" s="87"/>
      <c r="L41" s="87"/>
      <c r="M41" s="87"/>
      <c r="N41" s="87"/>
      <c r="O41" s="87"/>
      <c r="P41" s="87"/>
      <c r="R41" s="88"/>
      <c r="S41" s="88">
        <v>16</v>
      </c>
      <c r="T41" s="82" t="str">
        <f t="shared" si="0"/>
        <v/>
      </c>
      <c r="U41" s="82" t="str">
        <f t="shared" si="3"/>
        <v/>
      </c>
      <c r="V41" s="82" t="str">
        <f t="shared" si="1"/>
        <v/>
      </c>
      <c r="W41" s="82">
        <f t="shared" si="2"/>
        <v>0</v>
      </c>
      <c r="X41" s="82">
        <f t="shared" ref="X41:Y45" si="50">IF(R27&gt;0,IF(AA$40&lt;&gt;"",1,0),0)</f>
        <v>0</v>
      </c>
      <c r="Y41" s="82">
        <f t="shared" si="50"/>
        <v>0</v>
      </c>
      <c r="Z41" s="82">
        <f t="shared" si="5"/>
        <v>0</v>
      </c>
      <c r="AA41" s="132"/>
      <c r="AB41" s="132"/>
    </row>
    <row r="42" spans="1:28" ht="15.75" customHeight="1" x14ac:dyDescent="0.25">
      <c r="A42" s="45"/>
      <c r="B42" s="4">
        <f t="shared" ref="B42" si="51">IF(OR(B43&lt;&gt;0,G42="Registro vacío!!!"),R42,0)</f>
        <v>0</v>
      </c>
      <c r="C42" s="8"/>
      <c r="D42" s="8"/>
      <c r="E42" s="8"/>
      <c r="F42" s="9"/>
      <c r="G42" s="67" t="str">
        <f>IF(AND(COUNTA(C43:F211)&gt;0,COUNTA(C42:F42)=0),"Registro vacío!!!",IF(COUNTA(C42:F42)=0,"",IF(T42=0,"Cédula NO VÁLIDA",IF(AND(COUNTA(C42:F42)&gt;0,COUNTA(C42:F42)&lt;4),"Registro INCOMPLETO"," "))))</f>
        <v/>
      </c>
      <c r="H42" s="129"/>
      <c r="I42" s="49"/>
      <c r="J42" s="87"/>
      <c r="K42" s="87"/>
      <c r="L42" s="87"/>
      <c r="M42" s="87"/>
      <c r="N42" s="87"/>
      <c r="O42" s="87"/>
      <c r="P42" s="87"/>
      <c r="R42" s="88">
        <v>17</v>
      </c>
      <c r="S42" s="88"/>
      <c r="T42" s="82" t="str">
        <f t="shared" si="0"/>
        <v/>
      </c>
      <c r="U42" s="82" t="str">
        <f t="shared" si="3"/>
        <v/>
      </c>
      <c r="V42" s="82" t="str">
        <f t="shared" si="1"/>
        <v/>
      </c>
      <c r="W42" s="82">
        <f t="shared" si="2"/>
        <v>0</v>
      </c>
      <c r="X42" s="82">
        <f t="shared" si="50"/>
        <v>0</v>
      </c>
      <c r="Y42" s="82">
        <f t="shared" si="50"/>
        <v>0</v>
      </c>
      <c r="Z42" s="82">
        <f t="shared" si="5"/>
        <v>0</v>
      </c>
      <c r="AA42" s="132"/>
      <c r="AB42" s="132"/>
    </row>
    <row r="43" spans="1:28" ht="15.75" customHeight="1" x14ac:dyDescent="0.25">
      <c r="A43" s="45"/>
      <c r="B43" s="4">
        <f t="shared" ref="B43" si="52">IF(OR(COUNTA(C42:F42)&gt;0,COUNTA(C43:F43)&gt;0,G43="Registro vacío!!!"),CONCATENATE(R42,"-1"),0)</f>
        <v>0</v>
      </c>
      <c r="C43" s="8"/>
      <c r="D43" s="8"/>
      <c r="E43" s="8"/>
      <c r="F43" s="9"/>
      <c r="G43" s="67" t="str">
        <f>IF(AND(COUNTA(C44:F211)&gt;0,COUNTA(C43:F43)=0),"Registro vacío!!!",IF(COUNTA(C43:F43)=0,"",IF(T43=0,"Cédula NO VÁLIDA",IF(AND(COUNTA(C43:F43)&gt;0,COUNTA(C43:F43)&lt;4),"Registro INCOMPLETO"," "))))</f>
        <v/>
      </c>
      <c r="H43" s="129"/>
      <c r="I43" s="49"/>
      <c r="J43" s="87"/>
      <c r="K43" s="87"/>
      <c r="L43" s="87"/>
      <c r="M43" s="87"/>
      <c r="N43" s="87"/>
      <c r="O43" s="87"/>
      <c r="P43" s="87"/>
      <c r="R43" s="88"/>
      <c r="S43" s="88">
        <v>17</v>
      </c>
      <c r="T43" s="82" t="str">
        <f t="shared" si="0"/>
        <v/>
      </c>
      <c r="U43" s="82" t="str">
        <f t="shared" si="3"/>
        <v/>
      </c>
      <c r="V43" s="82" t="str">
        <f t="shared" si="1"/>
        <v/>
      </c>
      <c r="W43" s="82">
        <f t="shared" si="2"/>
        <v>0</v>
      </c>
      <c r="X43" s="82">
        <f t="shared" si="50"/>
        <v>0</v>
      </c>
      <c r="Y43" s="82">
        <f t="shared" si="50"/>
        <v>0</v>
      </c>
      <c r="Z43" s="82">
        <f t="shared" si="5"/>
        <v>0</v>
      </c>
      <c r="AA43" s="132"/>
      <c r="AB43" s="132"/>
    </row>
    <row r="44" spans="1:28" ht="15.75" customHeight="1" x14ac:dyDescent="0.25">
      <c r="A44" s="45"/>
      <c r="B44" s="4">
        <f t="shared" ref="B44" si="53">IF(OR(B45&lt;&gt;0,G44="Registro vacío!!!"),R44,0)</f>
        <v>0</v>
      </c>
      <c r="C44" s="8"/>
      <c r="D44" s="8"/>
      <c r="E44" s="8"/>
      <c r="F44" s="9"/>
      <c r="G44" s="67" t="str">
        <f>IF(AND(COUNTA(C45:F211)&gt;0,COUNTA(C44:F44)=0),"Registro vacío!!!",IF(COUNTA(C44:F44)=0,"",IF(T44=0,"Cédula NO VÁLIDA",IF(AND(COUNTA(C44:F44)&gt;0,COUNTA(C44:F44)&lt;4),"Registro INCOMPLETO"," "))))</f>
        <v/>
      </c>
      <c r="H44" s="129"/>
      <c r="I44" s="49"/>
      <c r="J44" s="87"/>
      <c r="K44" s="87"/>
      <c r="L44" s="87"/>
      <c r="M44" s="87"/>
      <c r="N44" s="87"/>
      <c r="O44" s="87"/>
      <c r="P44" s="87"/>
      <c r="R44" s="88">
        <v>18</v>
      </c>
      <c r="S44" s="88"/>
      <c r="T44" s="82" t="str">
        <f t="shared" si="0"/>
        <v/>
      </c>
      <c r="U44" s="82" t="str">
        <f t="shared" si="3"/>
        <v/>
      </c>
      <c r="V44" s="82" t="str">
        <f t="shared" si="1"/>
        <v/>
      </c>
      <c r="W44" s="82">
        <f t="shared" si="2"/>
        <v>0</v>
      </c>
      <c r="X44" s="82">
        <f t="shared" si="50"/>
        <v>0</v>
      </c>
      <c r="Y44" s="82">
        <f t="shared" si="50"/>
        <v>0</v>
      </c>
      <c r="Z44" s="82">
        <f t="shared" si="5"/>
        <v>0</v>
      </c>
      <c r="AA44" s="132"/>
      <c r="AB44" s="132"/>
    </row>
    <row r="45" spans="1:28" ht="15.75" customHeight="1" x14ac:dyDescent="0.25">
      <c r="A45" s="45"/>
      <c r="B45" s="4">
        <f t="shared" ref="B45" si="54">IF(OR(COUNTA(C44:F44)&gt;0,COUNTA(C45:F45)&gt;0,G45="Registro vacío!!!"),CONCATENATE(R44,"-1"),0)</f>
        <v>0</v>
      </c>
      <c r="C45" s="8"/>
      <c r="D45" s="8"/>
      <c r="E45" s="8"/>
      <c r="F45" s="9"/>
      <c r="G45" s="67" t="str">
        <f>IF(AND(COUNTA(C46:F211)&gt;0,COUNTA(C45:F45)=0),"Registro vacío!!!",IF(COUNTA(C45:F45)=0,"",IF(T45=0,"Cédula NO VÁLIDA",IF(AND(COUNTA(C45:F45)&gt;0,COUNTA(C45:F45)&lt;4),"Registro INCOMPLETO"," "))))</f>
        <v/>
      </c>
      <c r="H45" s="129"/>
      <c r="I45" s="49"/>
      <c r="J45" s="87"/>
      <c r="K45" s="87"/>
      <c r="L45" s="87"/>
      <c r="M45" s="87"/>
      <c r="N45" s="87"/>
      <c r="O45" s="87"/>
      <c r="P45" s="87"/>
      <c r="R45" s="88"/>
      <c r="S45" s="88">
        <v>18</v>
      </c>
      <c r="T45" s="82" t="str">
        <f t="shared" si="0"/>
        <v/>
      </c>
      <c r="U45" s="82" t="str">
        <f t="shared" si="3"/>
        <v/>
      </c>
      <c r="V45" s="82" t="str">
        <f t="shared" si="1"/>
        <v/>
      </c>
      <c r="W45" s="82">
        <f t="shared" si="2"/>
        <v>0</v>
      </c>
      <c r="X45" s="82">
        <f t="shared" si="50"/>
        <v>0</v>
      </c>
      <c r="Y45" s="82">
        <f t="shared" si="50"/>
        <v>0</v>
      </c>
      <c r="Z45" s="82">
        <f t="shared" si="5"/>
        <v>0</v>
      </c>
      <c r="AA45" s="132"/>
      <c r="AB45" s="132"/>
    </row>
    <row r="46" spans="1:28" ht="15.75" customHeight="1" x14ac:dyDescent="0.25">
      <c r="A46" s="45"/>
      <c r="B46" s="4">
        <f t="shared" ref="B46" si="55">IF(OR(B47&lt;&gt;0,G46="Registro vacío!!!"),R46,0)</f>
        <v>0</v>
      </c>
      <c r="C46" s="8"/>
      <c r="D46" s="8"/>
      <c r="E46" s="8"/>
      <c r="F46" s="9"/>
      <c r="G46" s="67" t="str">
        <f>IF(AND(COUNTA(C47:F211)&gt;0,COUNTA(C46:F46)=0),"Registro vacío!!!",IF(COUNTA(C46:F46)=0,"",IF(T46=0,"Cédula NO VÁLIDA",IF(AND(COUNTA(C46:F46)&gt;0,COUNTA(C46:F46)&lt;4),"Registro INCOMPLETO"," "))))</f>
        <v/>
      </c>
      <c r="H46" s="129" t="str">
        <f t="shared" ref="H46" si="56">CONCATENATE(AA46,AB46)</f>
        <v/>
      </c>
      <c r="I46" s="49"/>
      <c r="J46" s="87"/>
      <c r="K46" s="87"/>
      <c r="L46" s="87"/>
      <c r="M46" s="87"/>
      <c r="N46" s="87"/>
      <c r="O46" s="87"/>
      <c r="P46" s="87"/>
      <c r="R46" s="88">
        <v>19</v>
      </c>
      <c r="S46" s="88"/>
      <c r="T46" s="82" t="str">
        <f t="shared" si="0"/>
        <v/>
      </c>
      <c r="U46" s="82" t="str">
        <f t="shared" si="3"/>
        <v/>
      </c>
      <c r="V46" s="82" t="str">
        <f t="shared" si="1"/>
        <v/>
      </c>
      <c r="W46" s="82">
        <f t="shared" si="2"/>
        <v>0</v>
      </c>
      <c r="X46" s="82">
        <f>IF(R26&gt;0,IF(AA$46&lt;&gt;"",1,0),0)</f>
        <v>0</v>
      </c>
      <c r="Y46" s="82">
        <f>IF(S26&gt;0,IF(AB$46&lt;&gt;"",1,0),0)</f>
        <v>0</v>
      </c>
      <c r="Z46" s="82">
        <f t="shared" si="5"/>
        <v>0</v>
      </c>
      <c r="AA46" s="132" t="str">
        <f t="shared" ref="AA46" si="57">IF(COUNTIF(U46:U51,"&gt;-1")&lt;3,"",IF(OR(SUM(U46:U51)=0,SUM(U46:U51)=3),CONCATENATE("3 TITULARES  ",IF(F46="M","Masc.","Fem."), " Juntos          "),""))</f>
        <v/>
      </c>
      <c r="AB46" s="132" t="str">
        <f t="shared" ref="AB46" si="58">IF(COUNTIF(V46:V51,"&gt;-1")&lt;3,"",IF(OR(SUM(V46:V51)=0,SUM(V46:V51)=3),CONCATENATE("3 SUPLENTES ",IF(F47="M","Masc.","Fem.")," Juntos"),""))</f>
        <v/>
      </c>
    </row>
    <row r="47" spans="1:28" ht="15.75" customHeight="1" x14ac:dyDescent="0.25">
      <c r="A47" s="45"/>
      <c r="B47" s="4">
        <f t="shared" ref="B47" si="59">IF(OR(COUNTA(C46:F46)&gt;0,COUNTA(C47:F47)&gt;0,G47="Registro vacío!!!"),CONCATENATE(R46,"-1"),0)</f>
        <v>0</v>
      </c>
      <c r="C47" s="8"/>
      <c r="D47" s="8"/>
      <c r="E47" s="8"/>
      <c r="F47" s="9"/>
      <c r="G47" s="67" t="str">
        <f>IF(AND(COUNTA(C48:F211)&gt;0,COUNTA(C47:F47)=0),"Registro vacío!!!",IF(COUNTA(C47:F47)=0,"",IF(T47=0,"Cédula NO VÁLIDA",IF(AND(COUNTA(C47:F47)&gt;0,COUNTA(C47:F47)&lt;4),"Registro INCOMPLETO"," "))))</f>
        <v/>
      </c>
      <c r="H47" s="129"/>
      <c r="I47" s="49"/>
      <c r="J47" s="87"/>
      <c r="K47" s="87"/>
      <c r="L47" s="87"/>
      <c r="M47" s="87"/>
      <c r="N47" s="87"/>
      <c r="O47" s="87"/>
      <c r="P47" s="87"/>
      <c r="R47" s="88"/>
      <c r="S47" s="88">
        <v>19</v>
      </c>
      <c r="T47" s="82" t="str">
        <f t="shared" si="0"/>
        <v/>
      </c>
      <c r="U47" s="82" t="str">
        <f t="shared" si="3"/>
        <v/>
      </c>
      <c r="V47" s="82" t="str">
        <f t="shared" si="1"/>
        <v/>
      </c>
      <c r="W47" s="82">
        <f t="shared" si="2"/>
        <v>0</v>
      </c>
      <c r="X47" s="82">
        <f t="shared" ref="X47:Y51" si="60">IF(R27&gt;0,IF(AA$46&lt;&gt;"",1,0),0)</f>
        <v>0</v>
      </c>
      <c r="Y47" s="82">
        <f>IF(S27&gt;0,IF(AB$46&lt;&gt;"",1,0),0)</f>
        <v>0</v>
      </c>
      <c r="Z47" s="82">
        <f t="shared" si="5"/>
        <v>0</v>
      </c>
      <c r="AA47" s="132"/>
      <c r="AB47" s="132"/>
    </row>
    <row r="48" spans="1:28" ht="15.75" customHeight="1" x14ac:dyDescent="0.25">
      <c r="A48" s="45"/>
      <c r="B48" s="4">
        <f t="shared" ref="B48" si="61">IF(OR(B49&lt;&gt;0,G48="Registro vacío!!!"),R48,0)</f>
        <v>0</v>
      </c>
      <c r="C48" s="8"/>
      <c r="D48" s="8"/>
      <c r="E48" s="8"/>
      <c r="F48" s="9"/>
      <c r="G48" s="67" t="str">
        <f>IF(AND(COUNTA(C49:F211)&gt;0,COUNTA(C48:F48)=0),"Registro vacío!!!",IF(COUNTA(C48:F48)=0,"",IF(T48=0,"Cédula NO VÁLIDA",IF(AND(COUNTA(C48:F48)&gt;0,COUNTA(C48:F48)&lt;4),"Registro INCOMPLETO"," "))))</f>
        <v/>
      </c>
      <c r="H48" s="129"/>
      <c r="I48" s="49"/>
      <c r="J48" s="87"/>
      <c r="K48" s="87"/>
      <c r="L48" s="87"/>
      <c r="M48" s="87"/>
      <c r="N48" s="87"/>
      <c r="O48" s="87"/>
      <c r="P48" s="87"/>
      <c r="R48" s="88">
        <v>20</v>
      </c>
      <c r="S48" s="88"/>
      <c r="T48" s="82" t="str">
        <f t="shared" si="0"/>
        <v/>
      </c>
      <c r="U48" s="82" t="str">
        <f t="shared" si="3"/>
        <v/>
      </c>
      <c r="V48" s="82" t="str">
        <f t="shared" si="1"/>
        <v/>
      </c>
      <c r="W48" s="82">
        <f t="shared" si="2"/>
        <v>0</v>
      </c>
      <c r="X48" s="82">
        <f t="shared" si="60"/>
        <v>0</v>
      </c>
      <c r="Y48" s="82">
        <f t="shared" si="60"/>
        <v>0</v>
      </c>
      <c r="Z48" s="82">
        <f t="shared" si="5"/>
        <v>0</v>
      </c>
      <c r="AA48" s="132"/>
      <c r="AB48" s="132"/>
    </row>
    <row r="49" spans="1:28" ht="15.75" customHeight="1" x14ac:dyDescent="0.25">
      <c r="A49" s="45"/>
      <c r="B49" s="4">
        <f t="shared" ref="B49" si="62">IF(OR(COUNTA(C48:F48)&gt;0,COUNTA(C49:F49)&gt;0,G49="Registro vacío!!!"),CONCATENATE(R48,"-1"),0)</f>
        <v>0</v>
      </c>
      <c r="C49" s="8"/>
      <c r="D49" s="8"/>
      <c r="E49" s="8"/>
      <c r="F49" s="9"/>
      <c r="G49" s="67" t="str">
        <f>IF(AND(COUNTA(C50:F211)&gt;0,COUNTA(C49:F49)=0),"Registro vacío!!!",IF(COUNTA(C49:F49)=0,"",IF(T49=0,"Cédula NO VÁLIDA",IF(AND(COUNTA(C49:F49)&gt;0,COUNTA(C49:F49)&lt;4),"Registro INCOMPLETO"," "))))</f>
        <v/>
      </c>
      <c r="H49" s="129"/>
      <c r="I49" s="49"/>
      <c r="J49" s="87"/>
      <c r="K49" s="87"/>
      <c r="L49" s="87"/>
      <c r="M49" s="87"/>
      <c r="N49" s="87"/>
      <c r="O49" s="87"/>
      <c r="P49" s="87"/>
      <c r="R49" s="88"/>
      <c r="S49" s="88">
        <v>20</v>
      </c>
      <c r="T49" s="82" t="str">
        <f t="shared" si="0"/>
        <v/>
      </c>
      <c r="U49" s="82" t="str">
        <f t="shared" si="3"/>
        <v/>
      </c>
      <c r="V49" s="82" t="str">
        <f t="shared" si="1"/>
        <v/>
      </c>
      <c r="W49" s="82">
        <f t="shared" si="2"/>
        <v>0</v>
      </c>
      <c r="X49" s="82">
        <f t="shared" si="60"/>
        <v>0</v>
      </c>
      <c r="Y49" s="82">
        <f t="shared" si="60"/>
        <v>0</v>
      </c>
      <c r="Z49" s="82">
        <f t="shared" si="5"/>
        <v>0</v>
      </c>
      <c r="AA49" s="132"/>
      <c r="AB49" s="132"/>
    </row>
    <row r="50" spans="1:28" ht="15.75" customHeight="1" x14ac:dyDescent="0.25">
      <c r="A50" s="45"/>
      <c r="B50" s="4">
        <f t="shared" ref="B50" si="63">IF(OR(B51&lt;&gt;0,G50="Registro vacío!!!"),R50,0)</f>
        <v>0</v>
      </c>
      <c r="C50" s="8"/>
      <c r="D50" s="8"/>
      <c r="E50" s="8"/>
      <c r="F50" s="9"/>
      <c r="G50" s="67" t="str">
        <f>IF(AND(COUNTA(C51:F211)&gt;0,COUNTA(C50:F50)=0),"Registro vacío!!!",IF(COUNTA(C50:F50)=0,"",IF(T50=0,"Cédula NO VÁLIDA",IF(AND(COUNTA(C50:F50)&gt;0,COUNTA(C50:F50)&lt;4),"Registro INCOMPLETO"," "))))</f>
        <v/>
      </c>
      <c r="H50" s="129"/>
      <c r="I50" s="49"/>
      <c r="J50" s="87"/>
      <c r="K50" s="87"/>
      <c r="L50" s="87"/>
      <c r="M50" s="87"/>
      <c r="N50" s="87"/>
      <c r="O50" s="87"/>
      <c r="P50" s="87"/>
      <c r="R50" s="88">
        <v>21</v>
      </c>
      <c r="S50" s="88"/>
      <c r="T50" s="82" t="str">
        <f t="shared" si="0"/>
        <v/>
      </c>
      <c r="U50" s="82" t="str">
        <f t="shared" si="3"/>
        <v/>
      </c>
      <c r="V50" s="82" t="str">
        <f t="shared" si="1"/>
        <v/>
      </c>
      <c r="W50" s="82">
        <f t="shared" si="2"/>
        <v>0</v>
      </c>
      <c r="X50" s="82">
        <f t="shared" si="60"/>
        <v>0</v>
      </c>
      <c r="Y50" s="82">
        <f t="shared" si="60"/>
        <v>0</v>
      </c>
      <c r="Z50" s="82">
        <f t="shared" si="5"/>
        <v>0</v>
      </c>
      <c r="AA50" s="132"/>
      <c r="AB50" s="132"/>
    </row>
    <row r="51" spans="1:28" ht="15.75" customHeight="1" x14ac:dyDescent="0.25">
      <c r="A51" s="45"/>
      <c r="B51" s="4">
        <f t="shared" ref="B51" si="64">IF(OR(COUNTA(C50:F50)&gt;0,COUNTA(C51:F51)&gt;0,G51="Registro vacío!!!"),CONCATENATE(R50,"-1"),0)</f>
        <v>0</v>
      </c>
      <c r="C51" s="8"/>
      <c r="D51" s="8"/>
      <c r="E51" s="8"/>
      <c r="F51" s="9"/>
      <c r="G51" s="67" t="str">
        <f>IF(AND(COUNTA(C52:F211)&gt;0,COUNTA(C51:F51)=0),"Registro vacío!!!",IF(COUNTA(C51:F51)=0,"",IF(T51=0,"Cédula NO VÁLIDA",IF(AND(COUNTA(C51:F51)&gt;0,COUNTA(C51:F51)&lt;4),"Registro INCOMPLETO"," "))))</f>
        <v/>
      </c>
      <c r="H51" s="129"/>
      <c r="I51" s="49"/>
      <c r="J51" s="87"/>
      <c r="K51" s="87"/>
      <c r="L51" s="87"/>
      <c r="M51" s="87"/>
      <c r="N51" s="87"/>
      <c r="O51" s="87"/>
      <c r="P51" s="87"/>
      <c r="R51" s="88"/>
      <c r="S51" s="88">
        <v>21</v>
      </c>
      <c r="T51" s="82" t="str">
        <f t="shared" si="0"/>
        <v/>
      </c>
      <c r="U51" s="82" t="str">
        <f t="shared" si="3"/>
        <v/>
      </c>
      <c r="V51" s="82" t="str">
        <f t="shared" si="1"/>
        <v/>
      </c>
      <c r="W51" s="82">
        <f t="shared" si="2"/>
        <v>0</v>
      </c>
      <c r="X51" s="82">
        <f t="shared" si="60"/>
        <v>0</v>
      </c>
      <c r="Y51" s="82">
        <f t="shared" si="60"/>
        <v>0</v>
      </c>
      <c r="Z51" s="82">
        <f t="shared" si="5"/>
        <v>0</v>
      </c>
      <c r="AA51" s="132"/>
      <c r="AB51" s="132"/>
    </row>
    <row r="52" spans="1:28" ht="15.75" customHeight="1" x14ac:dyDescent="0.25">
      <c r="A52" s="45"/>
      <c r="B52" s="4">
        <f t="shared" ref="B52" si="65">IF(OR(B53&lt;&gt;0,G52="Registro vacío!!!"),R52,0)</f>
        <v>0</v>
      </c>
      <c r="C52" s="8"/>
      <c r="D52" s="8"/>
      <c r="E52" s="8"/>
      <c r="F52" s="9"/>
      <c r="G52" s="67" t="str">
        <f>IF(AND(COUNTA(C53:F211)&gt;0,COUNTA(C52:F52)=0),"Registro vacío!!!",IF(COUNTA(C52:F52)=0,"",IF(T52=0,"Cédula NO VÁLIDA",IF(AND(COUNTA(C52:F52)&gt;0,COUNTA(C52:F52)&lt;4),"Registro INCOMPLETO"," "))))</f>
        <v/>
      </c>
      <c r="H52" s="129" t="str">
        <f t="shared" ref="H52" si="66">CONCATENATE(AA52,AB52)</f>
        <v/>
      </c>
      <c r="I52" s="49"/>
      <c r="J52" s="87"/>
      <c r="K52" s="87"/>
      <c r="L52" s="87"/>
      <c r="M52" s="87"/>
      <c r="N52" s="87"/>
      <c r="O52" s="87"/>
      <c r="P52" s="87"/>
      <c r="R52" s="88">
        <v>22</v>
      </c>
      <c r="S52" s="88"/>
      <c r="T52" s="82" t="str">
        <f t="shared" si="0"/>
        <v/>
      </c>
      <c r="U52" s="82" t="str">
        <f t="shared" si="3"/>
        <v/>
      </c>
      <c r="V52" s="82" t="str">
        <f t="shared" si="1"/>
        <v/>
      </c>
      <c r="W52" s="82">
        <f t="shared" si="2"/>
        <v>0</v>
      </c>
      <c r="X52" s="82">
        <f>IF(R26&gt;0,IF(AA$52&lt;&gt;"",1,0),0)</f>
        <v>0</v>
      </c>
      <c r="Y52" s="82">
        <f>IF(S26&gt;0,IF(AB$52&lt;&gt;"",1,0),0)</f>
        <v>0</v>
      </c>
      <c r="Z52" s="82">
        <f t="shared" si="5"/>
        <v>0</v>
      </c>
      <c r="AA52" s="132" t="str">
        <f t="shared" ref="AA52" si="67">IF(COUNTIF(U52:U57,"&gt;-1")&lt;3,"",IF(OR(SUM(U52:U57)=0,SUM(U52:U57)=3),CONCATENATE("3 TITULARES  ",IF(F52="M","Masc.","Fem."), " Juntos          "),""))</f>
        <v/>
      </c>
      <c r="AB52" s="132" t="str">
        <f t="shared" ref="AB52" si="68">IF(COUNTIF(V52:V57,"&gt;-1")&lt;3,"",IF(OR(SUM(V52:V57)=0,SUM(V52:V57)=3),CONCATENATE("3 SUPLENTES ",IF(F53="M","Masc.","Fem.")," Juntos"),""))</f>
        <v/>
      </c>
    </row>
    <row r="53" spans="1:28" ht="15.75" customHeight="1" x14ac:dyDescent="0.25">
      <c r="A53" s="45"/>
      <c r="B53" s="4">
        <f t="shared" ref="B53" si="69">IF(OR(COUNTA(C52:F52)&gt;0,COUNTA(C53:F53)&gt;0,G53="Registro vacío!!!"),CONCATENATE(R52,"-1"),0)</f>
        <v>0</v>
      </c>
      <c r="C53" s="8"/>
      <c r="D53" s="8"/>
      <c r="E53" s="8"/>
      <c r="F53" s="9"/>
      <c r="G53" s="67" t="str">
        <f>IF(AND(COUNTA(C54:F211)&gt;0,COUNTA(C53:F53)=0),"Registro vacío!!!",IF(COUNTA(C53:F53)=0,"",IF(T53=0,"Cédula NO VÁLIDA",IF(AND(COUNTA(C53:F53)&gt;0,COUNTA(C53:F53)&lt;4),"Registro INCOMPLETO"," "))))</f>
        <v/>
      </c>
      <c r="H53" s="129"/>
      <c r="I53" s="49"/>
      <c r="J53" s="87"/>
      <c r="K53" s="87"/>
      <c r="L53" s="87"/>
      <c r="M53" s="87"/>
      <c r="N53" s="87"/>
      <c r="O53" s="87"/>
      <c r="P53" s="87"/>
      <c r="R53" s="88"/>
      <c r="S53" s="88">
        <v>22</v>
      </c>
      <c r="T53" s="82" t="str">
        <f t="shared" si="0"/>
        <v/>
      </c>
      <c r="U53" s="82" t="str">
        <f t="shared" si="3"/>
        <v/>
      </c>
      <c r="V53" s="82" t="str">
        <f t="shared" si="1"/>
        <v/>
      </c>
      <c r="W53" s="82">
        <f t="shared" si="2"/>
        <v>0</v>
      </c>
      <c r="X53" s="82">
        <f t="shared" ref="X53:Y57" si="70">IF(R27&gt;0,IF(AA$52&lt;&gt;"",1,0),0)</f>
        <v>0</v>
      </c>
      <c r="Y53" s="82">
        <f t="shared" si="70"/>
        <v>0</v>
      </c>
      <c r="Z53" s="82">
        <f t="shared" si="5"/>
        <v>0</v>
      </c>
      <c r="AA53" s="132"/>
      <c r="AB53" s="132"/>
    </row>
    <row r="54" spans="1:28" ht="15.75" customHeight="1" x14ac:dyDescent="0.25">
      <c r="A54" s="45"/>
      <c r="B54" s="4">
        <f t="shared" ref="B54" si="71">IF(OR(B55&lt;&gt;0,G54="Registro vacío!!!"),R54,0)</f>
        <v>0</v>
      </c>
      <c r="C54" s="8"/>
      <c r="D54" s="8"/>
      <c r="E54" s="8"/>
      <c r="F54" s="9"/>
      <c r="G54" s="67" t="str">
        <f>IF(AND(COUNTA(C55:F211)&gt;0,COUNTA(C54:F54)=0),"Registro vacío!!!",IF(COUNTA(C54:F54)=0,"",IF(T54=0,"Cédula NO VÁLIDA",IF(AND(COUNTA(C54:F54)&gt;0,COUNTA(C54:F54)&lt;4),"Registro INCOMPLETO"," "))))</f>
        <v/>
      </c>
      <c r="H54" s="129"/>
      <c r="I54" s="49"/>
      <c r="J54" s="87"/>
      <c r="K54" s="87"/>
      <c r="L54" s="87"/>
      <c r="M54" s="87"/>
      <c r="N54" s="87"/>
      <c r="O54" s="87"/>
      <c r="P54" s="87"/>
      <c r="R54" s="88">
        <v>23</v>
      </c>
      <c r="S54" s="88"/>
      <c r="T54" s="82" t="str">
        <f t="shared" si="0"/>
        <v/>
      </c>
      <c r="U54" s="82" t="str">
        <f t="shared" si="3"/>
        <v/>
      </c>
      <c r="V54" s="82" t="str">
        <f t="shared" si="1"/>
        <v/>
      </c>
      <c r="W54" s="82">
        <f t="shared" si="2"/>
        <v>0</v>
      </c>
      <c r="X54" s="82">
        <f t="shared" si="70"/>
        <v>0</v>
      </c>
      <c r="Y54" s="82">
        <f t="shared" si="70"/>
        <v>0</v>
      </c>
      <c r="Z54" s="82">
        <f t="shared" si="5"/>
        <v>0</v>
      </c>
      <c r="AA54" s="132"/>
      <c r="AB54" s="132"/>
    </row>
    <row r="55" spans="1:28" ht="15.75" customHeight="1" x14ac:dyDescent="0.25">
      <c r="A55" s="45"/>
      <c r="B55" s="4">
        <f t="shared" ref="B55" si="72">IF(OR(COUNTA(C54:F54)&gt;0,COUNTA(C55:F55)&gt;0,G55="Registro vacío!!!"),CONCATENATE(R54,"-1"),0)</f>
        <v>0</v>
      </c>
      <c r="C55" s="8"/>
      <c r="D55" s="8"/>
      <c r="E55" s="8"/>
      <c r="F55" s="9"/>
      <c r="G55" s="67" t="str">
        <f>IF(AND(COUNTA(C56:F211)&gt;0,COUNTA(C55:F55)=0),"Registro vacío!!!",IF(COUNTA(C55:F55)=0,"",IF(T55=0,"Cédula NO VÁLIDA",IF(AND(COUNTA(C55:F55)&gt;0,COUNTA(C55:F55)&lt;4),"Registro INCOMPLETO"," "))))</f>
        <v/>
      </c>
      <c r="H55" s="129"/>
      <c r="I55" s="49"/>
      <c r="J55" s="87"/>
      <c r="K55" s="87"/>
      <c r="L55" s="87"/>
      <c r="M55" s="87"/>
      <c r="N55" s="87"/>
      <c r="O55" s="87"/>
      <c r="P55" s="87"/>
      <c r="R55" s="88"/>
      <c r="S55" s="88">
        <v>23</v>
      </c>
      <c r="T55" s="82" t="str">
        <f t="shared" si="0"/>
        <v/>
      </c>
      <c r="U55" s="82" t="str">
        <f t="shared" si="3"/>
        <v/>
      </c>
      <c r="V55" s="82" t="str">
        <f t="shared" si="1"/>
        <v/>
      </c>
      <c r="W55" s="82">
        <f t="shared" si="2"/>
        <v>0</v>
      </c>
      <c r="X55" s="82">
        <f t="shared" si="70"/>
        <v>0</v>
      </c>
      <c r="Y55" s="82">
        <f t="shared" si="70"/>
        <v>0</v>
      </c>
      <c r="Z55" s="82">
        <f t="shared" si="5"/>
        <v>0</v>
      </c>
      <c r="AA55" s="132"/>
      <c r="AB55" s="132"/>
    </row>
    <row r="56" spans="1:28" ht="15.75" customHeight="1" x14ac:dyDescent="0.25">
      <c r="A56" s="45"/>
      <c r="B56" s="4">
        <f t="shared" ref="B56" si="73">IF(OR(B57&lt;&gt;0,G56="Registro vacío!!!"),R56,0)</f>
        <v>0</v>
      </c>
      <c r="C56" s="8"/>
      <c r="D56" s="8"/>
      <c r="E56" s="8"/>
      <c r="F56" s="9"/>
      <c r="G56" s="67" t="str">
        <f>IF(AND(COUNTA(C57:F211)&gt;0,COUNTA(C56:F56)=0),"Registro vacío!!!",IF(COUNTA(C56:F56)=0,"",IF(T56=0,"Cédula NO VÁLIDA",IF(AND(COUNTA(C56:F56)&gt;0,COUNTA(C56:F56)&lt;4),"Registro INCOMPLETO"," "))))</f>
        <v/>
      </c>
      <c r="H56" s="129"/>
      <c r="I56" s="49"/>
      <c r="J56" s="87"/>
      <c r="K56" s="87"/>
      <c r="L56" s="87"/>
      <c r="M56" s="87"/>
      <c r="N56" s="87"/>
      <c r="O56" s="87"/>
      <c r="P56" s="87"/>
      <c r="R56" s="88">
        <v>24</v>
      </c>
      <c r="S56" s="88"/>
      <c r="T56" s="82" t="str">
        <f t="shared" si="0"/>
        <v/>
      </c>
      <c r="U56" s="82" t="str">
        <f t="shared" si="3"/>
        <v/>
      </c>
      <c r="V56" s="82" t="str">
        <f t="shared" si="1"/>
        <v/>
      </c>
      <c r="W56" s="82">
        <f t="shared" si="2"/>
        <v>0</v>
      </c>
      <c r="X56" s="82">
        <f t="shared" si="70"/>
        <v>0</v>
      </c>
      <c r="Y56" s="82">
        <f t="shared" si="70"/>
        <v>0</v>
      </c>
      <c r="Z56" s="82">
        <f t="shared" si="5"/>
        <v>0</v>
      </c>
      <c r="AA56" s="132"/>
      <c r="AB56" s="132"/>
    </row>
    <row r="57" spans="1:28" ht="15.75" customHeight="1" x14ac:dyDescent="0.25">
      <c r="A57" s="45"/>
      <c r="B57" s="4">
        <f t="shared" ref="B57" si="74">IF(OR(COUNTA(C56:F56)&gt;0,COUNTA(C57:F57)&gt;0,G57="Registro vacío!!!"),CONCATENATE(R56,"-1"),0)</f>
        <v>0</v>
      </c>
      <c r="C57" s="8"/>
      <c r="D57" s="8"/>
      <c r="E57" s="8"/>
      <c r="F57" s="9"/>
      <c r="G57" s="67" t="str">
        <f>IF(AND(COUNTA(C58:F211)&gt;0,COUNTA(C57:F57)=0),"Registro vacío!!!",IF(COUNTA(C57:F57)=0,"",IF(T57=0,"Cédula NO VÁLIDA",IF(AND(COUNTA(C57:F57)&gt;0,COUNTA(C57:F57)&lt;4),"Registro INCOMPLETO"," "))))</f>
        <v/>
      </c>
      <c r="H57" s="129"/>
      <c r="I57" s="49"/>
      <c r="J57" s="87"/>
      <c r="K57" s="87"/>
      <c r="L57" s="87"/>
      <c r="M57" s="87"/>
      <c r="N57" s="87"/>
      <c r="O57" s="87"/>
      <c r="P57" s="87"/>
      <c r="R57" s="88"/>
      <c r="S57" s="88">
        <v>24</v>
      </c>
      <c r="T57" s="82" t="str">
        <f t="shared" si="0"/>
        <v/>
      </c>
      <c r="U57" s="82" t="str">
        <f t="shared" si="3"/>
        <v/>
      </c>
      <c r="V57" s="82" t="str">
        <f t="shared" si="1"/>
        <v/>
      </c>
      <c r="W57" s="82">
        <f t="shared" si="2"/>
        <v>0</v>
      </c>
      <c r="X57" s="82">
        <f t="shared" si="70"/>
        <v>0</v>
      </c>
      <c r="Y57" s="82">
        <f t="shared" si="70"/>
        <v>0</v>
      </c>
      <c r="Z57" s="82">
        <f t="shared" si="5"/>
        <v>0</v>
      </c>
      <c r="AA57" s="132"/>
      <c r="AB57" s="132"/>
    </row>
    <row r="58" spans="1:28" ht="15.75" customHeight="1" x14ac:dyDescent="0.25">
      <c r="A58" s="45"/>
      <c r="B58" s="4">
        <f t="shared" ref="B58" si="75">IF(OR(B59&lt;&gt;0,G58="Registro vacío!!!"),R58,0)</f>
        <v>0</v>
      </c>
      <c r="C58" s="8"/>
      <c r="D58" s="8"/>
      <c r="E58" s="8"/>
      <c r="F58" s="9"/>
      <c r="G58" s="67" t="str">
        <f>IF(AND(COUNTA(C59:F211)&gt;0,COUNTA(C58:F58)=0),"Registro vacío!!!",IF(COUNTA(C58:F58)=0,"",IF(T58=0,"Cédula NO VÁLIDA",IF(AND(COUNTA(C58:F58)&gt;0,COUNTA(C58:F58)&lt;4),"Registro INCOMPLETO"," "))))</f>
        <v/>
      </c>
      <c r="H58" s="129" t="str">
        <f t="shared" ref="H58" si="76">CONCATENATE(AA58,AB58)</f>
        <v/>
      </c>
      <c r="I58" s="49"/>
      <c r="J58" s="87"/>
      <c r="K58" s="87"/>
      <c r="L58" s="87"/>
      <c r="M58" s="87"/>
      <c r="N58" s="87"/>
      <c r="O58" s="87"/>
      <c r="P58" s="87"/>
      <c r="R58" s="88">
        <v>25</v>
      </c>
      <c r="S58" s="88"/>
      <c r="T58" s="82" t="str">
        <f t="shared" si="0"/>
        <v/>
      </c>
      <c r="U58" s="82" t="str">
        <f t="shared" si="3"/>
        <v/>
      </c>
      <c r="V58" s="82" t="str">
        <f t="shared" si="1"/>
        <v/>
      </c>
      <c r="W58" s="82">
        <f t="shared" si="2"/>
        <v>0</v>
      </c>
      <c r="X58" s="82">
        <f>IF(R26&gt;0,IF(AA$58&lt;&gt;"",1,0),0)</f>
        <v>0</v>
      </c>
      <c r="Y58" s="82">
        <f>IF(S26&gt;0,IF(AB$58&lt;&gt;"",1,0),0)</f>
        <v>0</v>
      </c>
      <c r="Z58" s="82">
        <f t="shared" si="5"/>
        <v>0</v>
      </c>
      <c r="AA58" s="132" t="str">
        <f t="shared" ref="AA58" si="77">IF(COUNTIF(U58:U63,"&gt;-1")&lt;3,"",IF(OR(SUM(U58:U63)=0,SUM(U58:U63)=3),CONCATENATE("3 TITULARES  ",IF(F58="M","Masc.","Fem."), " Juntos          "),""))</f>
        <v/>
      </c>
      <c r="AB58" s="132" t="str">
        <f t="shared" ref="AB58" si="78">IF(COUNTIF(V58:V63,"&gt;-1")&lt;3,"",IF(OR(SUM(V58:V63)=0,SUM(V58:V63)=3),CONCATENATE("3 SUPLENTES ",IF(F59="M","Masc.","Fem.")," Juntos"),""))</f>
        <v/>
      </c>
    </row>
    <row r="59" spans="1:28" ht="15.75" customHeight="1" x14ac:dyDescent="0.25">
      <c r="A59" s="45"/>
      <c r="B59" s="4">
        <f t="shared" ref="B59" si="79">IF(OR(COUNTA(C58:F58)&gt;0,COUNTA(C59:F59)&gt;0,G59="Registro vacío!!!"),CONCATENATE(R58,"-1"),0)</f>
        <v>0</v>
      </c>
      <c r="C59" s="8"/>
      <c r="D59" s="8"/>
      <c r="E59" s="8"/>
      <c r="F59" s="9"/>
      <c r="G59" s="67" t="str">
        <f>IF(AND(COUNTA(C60:F211)&gt;0,COUNTA(C59:F59)=0),"Registro vacío!!!",IF(COUNTA(C59:F59)=0,"",IF(T59=0,"Cédula NO VÁLIDA",IF(AND(COUNTA(C59:F59)&gt;0,COUNTA(C59:F59)&lt;4),"Registro INCOMPLETO"," "))))</f>
        <v/>
      </c>
      <c r="H59" s="129"/>
      <c r="I59" s="49"/>
      <c r="J59" s="87"/>
      <c r="K59" s="87"/>
      <c r="L59" s="87"/>
      <c r="M59" s="87"/>
      <c r="N59" s="87"/>
      <c r="O59" s="87"/>
      <c r="P59" s="87"/>
      <c r="R59" s="88"/>
      <c r="S59" s="88">
        <v>25</v>
      </c>
      <c r="T59" s="82" t="str">
        <f t="shared" si="0"/>
        <v/>
      </c>
      <c r="U59" s="82" t="str">
        <f t="shared" si="3"/>
        <v/>
      </c>
      <c r="V59" s="82" t="str">
        <f t="shared" si="1"/>
        <v/>
      </c>
      <c r="W59" s="82">
        <f t="shared" si="2"/>
        <v>0</v>
      </c>
      <c r="X59" s="82">
        <f t="shared" ref="X59:Y63" si="80">IF(R27&gt;0,IF(AA$58&lt;&gt;"",1,0),0)</f>
        <v>0</v>
      </c>
      <c r="Y59" s="82">
        <f t="shared" si="80"/>
        <v>0</v>
      </c>
      <c r="Z59" s="82">
        <f t="shared" si="5"/>
        <v>0</v>
      </c>
      <c r="AA59" s="132"/>
      <c r="AB59" s="132"/>
    </row>
    <row r="60" spans="1:28" ht="15.75" customHeight="1" x14ac:dyDescent="0.25">
      <c r="A60" s="45"/>
      <c r="B60" s="4">
        <f t="shared" ref="B60" si="81">IF(OR(B61&lt;&gt;0,G60="Registro vacío!!!"),R60,0)</f>
        <v>0</v>
      </c>
      <c r="C60" s="8"/>
      <c r="D60" s="8"/>
      <c r="E60" s="8"/>
      <c r="F60" s="9"/>
      <c r="G60" s="67" t="str">
        <f>IF(AND(COUNTA(C61:F211)&gt;0,COUNTA(C60:F60)=0),"Registro vacío!!!",IF(COUNTA(C60:F60)=0,"",IF(T60=0,"Cédula NO VÁLIDA",IF(AND(COUNTA(C60:F60)&gt;0,COUNTA(C60:F60)&lt;4),"Registro INCOMPLETO"," "))))</f>
        <v/>
      </c>
      <c r="H60" s="129"/>
      <c r="I60" s="49"/>
      <c r="J60" s="87"/>
      <c r="K60" s="87"/>
      <c r="L60" s="87"/>
      <c r="M60" s="87"/>
      <c r="N60" s="87"/>
      <c r="O60" s="87"/>
      <c r="P60" s="87"/>
      <c r="R60" s="88">
        <v>26</v>
      </c>
      <c r="S60" s="88"/>
      <c r="T60" s="82" t="str">
        <f t="shared" si="0"/>
        <v/>
      </c>
      <c r="U60" s="82" t="str">
        <f t="shared" si="3"/>
        <v/>
      </c>
      <c r="V60" s="82" t="str">
        <f t="shared" si="1"/>
        <v/>
      </c>
      <c r="W60" s="82">
        <f t="shared" si="2"/>
        <v>0</v>
      </c>
      <c r="X60" s="82">
        <f t="shared" si="80"/>
        <v>0</v>
      </c>
      <c r="Y60" s="82">
        <f t="shared" si="80"/>
        <v>0</v>
      </c>
      <c r="Z60" s="82">
        <f t="shared" si="5"/>
        <v>0</v>
      </c>
      <c r="AA60" s="132"/>
      <c r="AB60" s="132"/>
    </row>
    <row r="61" spans="1:28" ht="15.75" customHeight="1" x14ac:dyDescent="0.25">
      <c r="A61" s="45"/>
      <c r="B61" s="4">
        <f t="shared" ref="B61" si="82">IF(OR(COUNTA(C60:F60)&gt;0,COUNTA(C61:F61)&gt;0,G61="Registro vacío!!!"),CONCATENATE(R60,"-1"),0)</f>
        <v>0</v>
      </c>
      <c r="C61" s="8"/>
      <c r="D61" s="8"/>
      <c r="E61" s="8"/>
      <c r="F61" s="9"/>
      <c r="G61" s="67" t="str">
        <f>IF(AND(COUNTA(C62:F211)&gt;0,COUNTA(C61:F61)=0),"Registro vacío!!!",IF(COUNTA(C61:F61)=0,"",IF(T61=0,"Cédula NO VÁLIDA",IF(AND(COUNTA(C61:F61)&gt;0,COUNTA(C61:F61)&lt;4),"Registro INCOMPLETO"," "))))</f>
        <v/>
      </c>
      <c r="H61" s="129"/>
      <c r="I61" s="49"/>
      <c r="J61" s="87"/>
      <c r="K61" s="87"/>
      <c r="L61" s="87"/>
      <c r="M61" s="87"/>
      <c r="N61" s="87"/>
      <c r="O61" s="87"/>
      <c r="P61" s="87"/>
      <c r="R61" s="88"/>
      <c r="S61" s="88">
        <v>26</v>
      </c>
      <c r="T61" s="82" t="str">
        <f t="shared" si="0"/>
        <v/>
      </c>
      <c r="U61" s="82" t="str">
        <f t="shared" si="3"/>
        <v/>
      </c>
      <c r="V61" s="82" t="str">
        <f t="shared" si="1"/>
        <v/>
      </c>
      <c r="W61" s="82">
        <f t="shared" si="2"/>
        <v>0</v>
      </c>
      <c r="X61" s="82">
        <f t="shared" si="80"/>
        <v>0</v>
      </c>
      <c r="Y61" s="82">
        <f t="shared" si="80"/>
        <v>0</v>
      </c>
      <c r="Z61" s="82">
        <f t="shared" si="5"/>
        <v>0</v>
      </c>
      <c r="AA61" s="132"/>
      <c r="AB61" s="132"/>
    </row>
    <row r="62" spans="1:28" ht="15.75" customHeight="1" x14ac:dyDescent="0.25">
      <c r="A62" s="45"/>
      <c r="B62" s="4">
        <f t="shared" ref="B62" si="83">IF(OR(B63&lt;&gt;0,G62="Registro vacío!!!"),R62,0)</f>
        <v>0</v>
      </c>
      <c r="C62" s="8"/>
      <c r="D62" s="8"/>
      <c r="E62" s="8"/>
      <c r="F62" s="9"/>
      <c r="G62" s="67" t="str">
        <f>IF(AND(COUNTA(C63:F211)&gt;0,COUNTA(C62:F62)=0),"Registro vacío!!!",IF(COUNTA(C62:F62)=0,"",IF(T62=0,"Cédula NO VÁLIDA",IF(AND(COUNTA(C62:F62)&gt;0,COUNTA(C62:F62)&lt;4),"Registro INCOMPLETO"," "))))</f>
        <v/>
      </c>
      <c r="H62" s="129"/>
      <c r="I62" s="49"/>
      <c r="J62" s="87"/>
      <c r="K62" s="87"/>
      <c r="L62" s="87"/>
      <c r="M62" s="87"/>
      <c r="N62" s="87"/>
      <c r="O62" s="87"/>
      <c r="P62" s="87"/>
      <c r="R62" s="88">
        <v>27</v>
      </c>
      <c r="S62" s="88"/>
      <c r="T62" s="82" t="str">
        <f t="shared" si="0"/>
        <v/>
      </c>
      <c r="U62" s="82" t="str">
        <f t="shared" si="3"/>
        <v/>
      </c>
      <c r="V62" s="82" t="str">
        <f t="shared" si="1"/>
        <v/>
      </c>
      <c r="W62" s="82">
        <f t="shared" si="2"/>
        <v>0</v>
      </c>
      <c r="X62" s="82">
        <f t="shared" si="80"/>
        <v>0</v>
      </c>
      <c r="Y62" s="82">
        <f t="shared" si="80"/>
        <v>0</v>
      </c>
      <c r="Z62" s="82">
        <f t="shared" si="5"/>
        <v>0</v>
      </c>
      <c r="AA62" s="132"/>
      <c r="AB62" s="132"/>
    </row>
    <row r="63" spans="1:28" ht="15.75" customHeight="1" x14ac:dyDescent="0.25">
      <c r="A63" s="45"/>
      <c r="B63" s="4">
        <f t="shared" ref="B63" si="84">IF(OR(COUNTA(C62:F62)&gt;0,COUNTA(C63:F63)&gt;0,G63="Registro vacío!!!"),CONCATENATE(R62,"-1"),0)</f>
        <v>0</v>
      </c>
      <c r="C63" s="8"/>
      <c r="D63" s="8"/>
      <c r="E63" s="8"/>
      <c r="F63" s="9"/>
      <c r="G63" s="67" t="str">
        <f>IF(AND(COUNTA(C64:F211)&gt;0,COUNTA(C63:F63)=0),"Registro vacío!!!",IF(COUNTA(C63:F63)=0,"",IF(T63=0,"Cédula NO VÁLIDA",IF(AND(COUNTA(C63:F63)&gt;0,COUNTA(C63:F63)&lt;4),"Registro INCOMPLETO"," "))))</f>
        <v/>
      </c>
      <c r="H63" s="129"/>
      <c r="I63" s="49"/>
      <c r="J63" s="87"/>
      <c r="K63" s="87"/>
      <c r="L63" s="87"/>
      <c r="M63" s="87"/>
      <c r="N63" s="87"/>
      <c r="O63" s="87"/>
      <c r="P63" s="87"/>
      <c r="R63" s="88"/>
      <c r="S63" s="88">
        <v>27</v>
      </c>
      <c r="T63" s="82" t="str">
        <f t="shared" si="0"/>
        <v/>
      </c>
      <c r="U63" s="82" t="str">
        <f t="shared" si="3"/>
        <v/>
      </c>
      <c r="V63" s="82" t="str">
        <f t="shared" si="1"/>
        <v/>
      </c>
      <c r="W63" s="82">
        <f t="shared" si="2"/>
        <v>0</v>
      </c>
      <c r="X63" s="82">
        <f t="shared" si="80"/>
        <v>0</v>
      </c>
      <c r="Y63" s="82">
        <f t="shared" si="80"/>
        <v>0</v>
      </c>
      <c r="Z63" s="82">
        <f t="shared" si="5"/>
        <v>0</v>
      </c>
      <c r="AA63" s="132"/>
      <c r="AB63" s="132"/>
    </row>
    <row r="64" spans="1:28" ht="15.75" customHeight="1" x14ac:dyDescent="0.25">
      <c r="A64" s="45"/>
      <c r="B64" s="4">
        <f t="shared" ref="B64" si="85">IF(OR(B65&lt;&gt;0,G64="Registro vacío!!!"),R64,0)</f>
        <v>0</v>
      </c>
      <c r="C64" s="8"/>
      <c r="D64" s="8"/>
      <c r="E64" s="8"/>
      <c r="F64" s="9"/>
      <c r="G64" s="67" t="str">
        <f>IF(AND(COUNTA(C65:F211)&gt;0,COUNTA(C64:F64)=0),"Registro vacío!!!",IF(COUNTA(C64:F64)=0,"",IF(T64=0,"Cédula NO VÁLIDA",IF(AND(COUNTA(C64:F64)&gt;0,COUNTA(C64:F64)&lt;4),"Registro INCOMPLETO"," "))))</f>
        <v/>
      </c>
      <c r="H64" s="129" t="str">
        <f t="shared" ref="H64" si="86">CONCATENATE(AA64,AB64)</f>
        <v/>
      </c>
      <c r="I64" s="49"/>
      <c r="J64" s="87"/>
      <c r="K64" s="87"/>
      <c r="L64" s="87"/>
      <c r="M64" s="87"/>
      <c r="N64" s="87"/>
      <c r="O64" s="87"/>
      <c r="P64" s="87"/>
      <c r="R64" s="88">
        <v>28</v>
      </c>
      <c r="S64" s="88"/>
      <c r="T64" s="82" t="str">
        <f t="shared" si="0"/>
        <v/>
      </c>
      <c r="U64" s="82" t="str">
        <f t="shared" si="3"/>
        <v/>
      </c>
      <c r="V64" s="82" t="str">
        <f t="shared" si="1"/>
        <v/>
      </c>
      <c r="W64" s="82">
        <f t="shared" si="2"/>
        <v>0</v>
      </c>
      <c r="X64" s="82">
        <f>IF(R26&gt;0,IF(AA$64&lt;&gt;"",1,0),0)</f>
        <v>0</v>
      </c>
      <c r="Y64" s="82">
        <f>IF(S26&gt;0,IF(AB$64&lt;&gt;"",1,0),0)</f>
        <v>0</v>
      </c>
      <c r="Z64" s="82">
        <f t="shared" si="5"/>
        <v>0</v>
      </c>
      <c r="AA64" s="132" t="str">
        <f t="shared" ref="AA64" si="87">IF(COUNTIF(U64:U69,"&gt;-1")&lt;3,"",IF(OR(SUM(U64:U69)=0,SUM(U64:U69)=3),CONCATENATE("3 TITULARES  ",IF(F64="M","Masc.","Fem."), " Juntos          "),""))</f>
        <v/>
      </c>
      <c r="AB64" s="132" t="str">
        <f t="shared" ref="AB64" si="88">IF(COUNTIF(V64:V69,"&gt;-1")&lt;3,"",IF(OR(SUM(V64:V69)=0,SUM(V64:V69)=3),CONCATENATE("3 SUPLENTES ",IF(F65="M","Masc.","Fem.")," Juntos"),""))</f>
        <v/>
      </c>
    </row>
    <row r="65" spans="1:28" ht="15.75" customHeight="1" x14ac:dyDescent="0.25">
      <c r="A65" s="45"/>
      <c r="B65" s="4">
        <f t="shared" ref="B65" si="89">IF(OR(COUNTA(C64:F64)&gt;0,COUNTA(C65:F65)&gt;0,G65="Registro vacío!!!"),CONCATENATE(R64,"-1"),0)</f>
        <v>0</v>
      </c>
      <c r="C65" s="8"/>
      <c r="D65" s="8"/>
      <c r="E65" s="8"/>
      <c r="F65" s="9"/>
      <c r="G65" s="67" t="str">
        <f>IF(AND(COUNTA(C66:F211)&gt;0,COUNTA(C65:F65)=0),"Registro vacío!!!",IF(COUNTA(C65:F65)=0,"",IF(T65=0,"Cédula NO VÁLIDA",IF(AND(COUNTA(C65:F65)&gt;0,COUNTA(C65:F65)&lt;4),"Registro INCOMPLETO"," "))))</f>
        <v/>
      </c>
      <c r="H65" s="129"/>
      <c r="I65" s="49"/>
      <c r="J65" s="87"/>
      <c r="K65" s="87"/>
      <c r="L65" s="87"/>
      <c r="M65" s="87"/>
      <c r="N65" s="87"/>
      <c r="O65" s="87"/>
      <c r="P65" s="87"/>
      <c r="R65" s="88"/>
      <c r="S65" s="88">
        <v>28</v>
      </c>
      <c r="T65" s="82" t="str">
        <f t="shared" si="0"/>
        <v/>
      </c>
      <c r="U65" s="82" t="str">
        <f t="shared" si="3"/>
        <v/>
      </c>
      <c r="V65" s="82" t="str">
        <f t="shared" si="1"/>
        <v/>
      </c>
      <c r="W65" s="82">
        <f t="shared" si="2"/>
        <v>0</v>
      </c>
      <c r="X65" s="82">
        <f t="shared" ref="X65:Y69" si="90">IF(R27&gt;0,IF(AA$64&lt;&gt;"",1,0),0)</f>
        <v>0</v>
      </c>
      <c r="Y65" s="82">
        <f t="shared" si="90"/>
        <v>0</v>
      </c>
      <c r="Z65" s="82">
        <f t="shared" si="5"/>
        <v>0</v>
      </c>
      <c r="AA65" s="132"/>
      <c r="AB65" s="132"/>
    </row>
    <row r="66" spans="1:28" ht="15.75" customHeight="1" x14ac:dyDescent="0.25">
      <c r="A66" s="45"/>
      <c r="B66" s="4">
        <f t="shared" ref="B66" si="91">IF(OR(B67&lt;&gt;0,G66="Registro vacío!!!"),R66,0)</f>
        <v>0</v>
      </c>
      <c r="C66" s="8"/>
      <c r="D66" s="8"/>
      <c r="E66" s="8"/>
      <c r="F66" s="9"/>
      <c r="G66" s="67" t="str">
        <f>IF(AND(COUNTA(C67:F211)&gt;0,COUNTA(C66:F66)=0),"Registro vacío!!!",IF(COUNTA(C66:F66)=0,"",IF(T66=0,"Cédula NO VÁLIDA",IF(AND(COUNTA(C66:F66)&gt;0,COUNTA(C66:F66)&lt;4),"Registro INCOMPLETO"," "))))</f>
        <v/>
      </c>
      <c r="H66" s="129"/>
      <c r="I66" s="49"/>
      <c r="J66" s="87"/>
      <c r="K66" s="87"/>
      <c r="L66" s="87"/>
      <c r="M66" s="87"/>
      <c r="N66" s="87"/>
      <c r="O66" s="87"/>
      <c r="P66" s="87"/>
      <c r="R66" s="88">
        <v>29</v>
      </c>
      <c r="S66" s="88"/>
      <c r="T66" s="82" t="str">
        <f t="shared" si="0"/>
        <v/>
      </c>
      <c r="U66" s="82" t="str">
        <f t="shared" si="3"/>
        <v/>
      </c>
      <c r="V66" s="82" t="str">
        <f t="shared" si="1"/>
        <v/>
      </c>
      <c r="W66" s="82">
        <f t="shared" si="2"/>
        <v>0</v>
      </c>
      <c r="X66" s="82">
        <f t="shared" si="90"/>
        <v>0</v>
      </c>
      <c r="Y66" s="82">
        <f t="shared" si="90"/>
        <v>0</v>
      </c>
      <c r="Z66" s="82">
        <f t="shared" si="5"/>
        <v>0</v>
      </c>
      <c r="AA66" s="132"/>
      <c r="AB66" s="132"/>
    </row>
    <row r="67" spans="1:28" ht="15.75" customHeight="1" x14ac:dyDescent="0.25">
      <c r="A67" s="45"/>
      <c r="B67" s="4">
        <f t="shared" ref="B67" si="92">IF(OR(COUNTA(C66:F66)&gt;0,COUNTA(C67:F67)&gt;0,G67="Registro vacío!!!"),CONCATENATE(R66,"-1"),0)</f>
        <v>0</v>
      </c>
      <c r="C67" s="8"/>
      <c r="D67" s="8"/>
      <c r="E67" s="8"/>
      <c r="F67" s="9"/>
      <c r="G67" s="67" t="str">
        <f>IF(AND(COUNTA(C68:F211)&gt;0,COUNTA(C67:F67)=0),"Registro vacío!!!",IF(COUNTA(C67:F67)=0,"",IF(T67=0,"Cédula NO VÁLIDA",IF(AND(COUNTA(C67:F67)&gt;0,COUNTA(C67:F67)&lt;4),"Registro INCOMPLETO"," "))))</f>
        <v/>
      </c>
      <c r="H67" s="129"/>
      <c r="I67" s="49"/>
      <c r="J67" s="87"/>
      <c r="K67" s="87"/>
      <c r="L67" s="87"/>
      <c r="M67" s="87"/>
      <c r="N67" s="87"/>
      <c r="O67" s="87"/>
      <c r="P67" s="87"/>
      <c r="R67" s="88"/>
      <c r="S67" s="88">
        <v>29</v>
      </c>
      <c r="T67" s="82" t="str">
        <f t="shared" si="0"/>
        <v/>
      </c>
      <c r="U67" s="82" t="str">
        <f t="shared" si="3"/>
        <v/>
      </c>
      <c r="V67" s="82" t="str">
        <f t="shared" si="1"/>
        <v/>
      </c>
      <c r="W67" s="82">
        <f t="shared" si="2"/>
        <v>0</v>
      </c>
      <c r="X67" s="82">
        <f t="shared" si="90"/>
        <v>0</v>
      </c>
      <c r="Y67" s="82">
        <f t="shared" si="90"/>
        <v>0</v>
      </c>
      <c r="Z67" s="82">
        <f t="shared" si="5"/>
        <v>0</v>
      </c>
      <c r="AA67" s="132"/>
      <c r="AB67" s="132"/>
    </row>
    <row r="68" spans="1:28" ht="15.75" customHeight="1" x14ac:dyDescent="0.25">
      <c r="A68" s="45"/>
      <c r="B68" s="4">
        <f t="shared" ref="B68" si="93">IF(OR(B69&lt;&gt;0,G68="Registro vacío!!!"),R68,0)</f>
        <v>0</v>
      </c>
      <c r="C68" s="8"/>
      <c r="D68" s="8"/>
      <c r="E68" s="8"/>
      <c r="F68" s="9"/>
      <c r="G68" s="67" t="str">
        <f>IF(AND(COUNTA(C69:F211)&gt;0,COUNTA(C68:F68)=0),"Registro vacío!!!",IF(COUNTA(C68:F68)=0,"",IF(T68=0,"Cédula NO VÁLIDA",IF(AND(COUNTA(C68:F68)&gt;0,COUNTA(C68:F68)&lt;4),"Registro INCOMPLETO"," "))))</f>
        <v/>
      </c>
      <c r="H68" s="129"/>
      <c r="I68" s="49"/>
      <c r="J68" s="87"/>
      <c r="K68" s="87"/>
      <c r="L68" s="87"/>
      <c r="M68" s="87"/>
      <c r="N68" s="87"/>
      <c r="O68" s="87"/>
      <c r="P68" s="87"/>
      <c r="R68" s="88">
        <v>30</v>
      </c>
      <c r="S68" s="88"/>
      <c r="T68" s="82" t="str">
        <f t="shared" si="0"/>
        <v/>
      </c>
      <c r="U68" s="82" t="str">
        <f t="shared" si="3"/>
        <v/>
      </c>
      <c r="V68" s="82" t="str">
        <f t="shared" si="1"/>
        <v/>
      </c>
      <c r="W68" s="82">
        <f t="shared" si="2"/>
        <v>0</v>
      </c>
      <c r="X68" s="82">
        <f t="shared" si="90"/>
        <v>0</v>
      </c>
      <c r="Y68" s="82">
        <f t="shared" si="90"/>
        <v>0</v>
      </c>
      <c r="Z68" s="82">
        <f t="shared" si="5"/>
        <v>0</v>
      </c>
      <c r="AA68" s="132"/>
      <c r="AB68" s="132"/>
    </row>
    <row r="69" spans="1:28" ht="15.75" customHeight="1" x14ac:dyDescent="0.25">
      <c r="A69" s="45"/>
      <c r="B69" s="4">
        <f t="shared" ref="B69" si="94">IF(OR(COUNTA(C68:F68)&gt;0,COUNTA(C69:F69)&gt;0,G69="Registro vacío!!!"),CONCATENATE(R68,"-1"),0)</f>
        <v>0</v>
      </c>
      <c r="C69" s="8"/>
      <c r="D69" s="8"/>
      <c r="E69" s="8"/>
      <c r="F69" s="9"/>
      <c r="G69" s="67" t="str">
        <f>IF(AND(COUNTA(C70:F211)&gt;0,COUNTA(C69:F69)=0),"Registro vacío!!!",IF(COUNTA(C69:F69)=0,"",IF(T69=0,"Cédula NO VÁLIDA",IF(AND(COUNTA(C69:F69)&gt;0,COUNTA(C69:F69)&lt;4),"Registro INCOMPLETO"," "))))</f>
        <v/>
      </c>
      <c r="H69" s="129"/>
      <c r="I69" s="49"/>
      <c r="J69" s="87"/>
      <c r="K69" s="87"/>
      <c r="L69" s="87"/>
      <c r="M69" s="87"/>
      <c r="N69" s="87"/>
      <c r="O69" s="87"/>
      <c r="P69" s="87"/>
      <c r="R69" s="88"/>
      <c r="S69" s="88">
        <v>30</v>
      </c>
      <c r="T69" s="82" t="str">
        <f t="shared" si="0"/>
        <v/>
      </c>
      <c r="U69" s="82" t="str">
        <f t="shared" si="3"/>
        <v/>
      </c>
      <c r="V69" s="82" t="str">
        <f t="shared" si="1"/>
        <v/>
      </c>
      <c r="W69" s="82">
        <f t="shared" si="2"/>
        <v>0</v>
      </c>
      <c r="X69" s="82">
        <f t="shared" si="90"/>
        <v>0</v>
      </c>
      <c r="Y69" s="82">
        <f t="shared" si="90"/>
        <v>0</v>
      </c>
      <c r="Z69" s="82">
        <f t="shared" si="5"/>
        <v>0</v>
      </c>
      <c r="AA69" s="132"/>
      <c r="AB69" s="132"/>
    </row>
    <row r="70" spans="1:28" ht="15.75" customHeight="1" x14ac:dyDescent="0.25">
      <c r="A70" s="45"/>
      <c r="B70" s="4">
        <f t="shared" ref="B70" si="95">IF(OR(B71&lt;&gt;0,G70="Registro vacío!!!"),R70,0)</f>
        <v>0</v>
      </c>
      <c r="C70" s="8"/>
      <c r="D70" s="8"/>
      <c r="E70" s="8"/>
      <c r="F70" s="9"/>
      <c r="G70" s="67" t="str">
        <f>IF(AND(COUNTA(C71:F211)&gt;0,COUNTA(C70:F70)=0),"Registro vacío!!!",IF(COUNTA(C70:F70)=0,"",IF(T70=0,"Cédula NO VÁLIDA",IF(AND(COUNTA(C70:F70)&gt;0,COUNTA(C70:F70)&lt;4),"Registro INCOMPLETO"," "))))</f>
        <v/>
      </c>
      <c r="H70" s="129" t="str">
        <f t="shared" ref="H70" si="96">CONCATENATE(AA70,AB70)</f>
        <v/>
      </c>
      <c r="I70" s="49"/>
      <c r="J70" s="87"/>
      <c r="K70" s="87"/>
      <c r="L70" s="87"/>
      <c r="M70" s="87"/>
      <c r="N70" s="87"/>
      <c r="O70" s="87"/>
      <c r="P70" s="87"/>
      <c r="R70" s="88">
        <v>31</v>
      </c>
      <c r="S70" s="88"/>
      <c r="T70" s="82" t="str">
        <f t="shared" si="0"/>
        <v/>
      </c>
      <c r="U70" s="82" t="str">
        <f t="shared" si="3"/>
        <v/>
      </c>
      <c r="V70" s="82" t="str">
        <f t="shared" si="1"/>
        <v/>
      </c>
      <c r="W70" s="82">
        <f t="shared" si="2"/>
        <v>0</v>
      </c>
      <c r="X70" s="82">
        <f>IF(R26&gt;0,IF(AA$70&lt;&gt;"",1,0),0)</f>
        <v>0</v>
      </c>
      <c r="Y70" s="82">
        <f>IF(S26&gt;0,IF(AB$70&lt;&gt;"",1,0),0)</f>
        <v>0</v>
      </c>
      <c r="Z70" s="82">
        <f t="shared" si="5"/>
        <v>0</v>
      </c>
      <c r="AA70" s="132" t="str">
        <f t="shared" ref="AA70" si="97">IF(COUNTIF(U70:U75,"&gt;-1")&lt;3,"",IF(OR(SUM(U70:U75)=0,SUM(U70:U75)=3),CONCATENATE("3 TITULARES  ",IF(F70="M","Masc.","Fem."), " Juntos          "),""))</f>
        <v/>
      </c>
      <c r="AB70" s="132" t="str">
        <f t="shared" ref="AB70" si="98">IF(COUNTIF(V70:V75,"&gt;-1")&lt;3,"",IF(OR(SUM(V70:V75)=0,SUM(V70:V75)=3),CONCATENATE("3 SUPLENTES ",IF(F71="M","Masc.","Fem.")," Juntos"),""))</f>
        <v/>
      </c>
    </row>
    <row r="71" spans="1:28" ht="15.75" customHeight="1" x14ac:dyDescent="0.25">
      <c r="A71" s="45"/>
      <c r="B71" s="4">
        <f t="shared" ref="B71" si="99">IF(OR(COUNTA(C70:F70)&gt;0,COUNTA(C71:F71)&gt;0,G71="Registro vacío!!!"),CONCATENATE(R70,"-1"),0)</f>
        <v>0</v>
      </c>
      <c r="C71" s="8"/>
      <c r="D71" s="8"/>
      <c r="E71" s="8"/>
      <c r="F71" s="9"/>
      <c r="G71" s="67" t="str">
        <f>IF(AND(COUNTA(C72:F211)&gt;0,COUNTA(C71:F71)=0),"Registro vacío!!!",IF(COUNTA(C71:F71)=0,"",IF(T71=0,"Cédula NO VÁLIDA",IF(AND(COUNTA(C71:F71)&gt;0,COUNTA(C71:F71)&lt;4),"Registro INCOMPLETO"," "))))</f>
        <v/>
      </c>
      <c r="H71" s="129"/>
      <c r="I71" s="49"/>
      <c r="J71" s="87"/>
      <c r="K71" s="87"/>
      <c r="L71" s="87"/>
      <c r="M71" s="87"/>
      <c r="N71" s="87"/>
      <c r="O71" s="87"/>
      <c r="P71" s="87"/>
      <c r="R71" s="88"/>
      <c r="S71" s="88">
        <v>31</v>
      </c>
      <c r="T71" s="82" t="str">
        <f t="shared" si="0"/>
        <v/>
      </c>
      <c r="U71" s="82" t="str">
        <f t="shared" si="3"/>
        <v/>
      </c>
      <c r="V71" s="82" t="str">
        <f t="shared" si="1"/>
        <v/>
      </c>
      <c r="W71" s="82">
        <f t="shared" si="2"/>
        <v>0</v>
      </c>
      <c r="X71" s="82">
        <f t="shared" ref="X71:Y75" si="100">IF(R27&gt;0,IF(AA$70&lt;&gt;"",1,0),0)</f>
        <v>0</v>
      </c>
      <c r="Y71" s="82">
        <f t="shared" si="100"/>
        <v>0</v>
      </c>
      <c r="Z71" s="82">
        <f t="shared" si="5"/>
        <v>0</v>
      </c>
      <c r="AA71" s="132"/>
      <c r="AB71" s="132"/>
    </row>
    <row r="72" spans="1:28" ht="15.75" customHeight="1" x14ac:dyDescent="0.25">
      <c r="A72" s="45"/>
      <c r="B72" s="4">
        <f t="shared" ref="B72" si="101">IF(OR(B73&lt;&gt;0,G72="Registro vacío!!!"),R72,0)</f>
        <v>0</v>
      </c>
      <c r="C72" s="8"/>
      <c r="D72" s="8"/>
      <c r="E72" s="8"/>
      <c r="F72" s="9"/>
      <c r="G72" s="67" t="str">
        <f>IF(AND(COUNTA(C73:F211)&gt;0,COUNTA(C72:F72)=0),"Registro vacío!!!",IF(COUNTA(C72:F72)=0,"",IF(T72=0,"Cédula NO VÁLIDA",IF(AND(COUNTA(C72:F72)&gt;0,COUNTA(C72:F72)&lt;4),"Registro INCOMPLETO"," "))))</f>
        <v/>
      </c>
      <c r="H72" s="129"/>
      <c r="I72" s="49"/>
      <c r="J72" s="87"/>
      <c r="K72" s="87"/>
      <c r="L72" s="87"/>
      <c r="M72" s="87"/>
      <c r="N72" s="87"/>
      <c r="O72" s="87"/>
      <c r="P72" s="87"/>
      <c r="R72" s="88">
        <v>32</v>
      </c>
      <c r="S72" s="88"/>
      <c r="T72" s="82" t="str">
        <f t="shared" si="0"/>
        <v/>
      </c>
      <c r="U72" s="82" t="str">
        <f t="shared" si="3"/>
        <v/>
      </c>
      <c r="V72" s="82" t="str">
        <f t="shared" si="1"/>
        <v/>
      </c>
      <c r="W72" s="82">
        <f t="shared" si="2"/>
        <v>0</v>
      </c>
      <c r="X72" s="82">
        <f t="shared" si="100"/>
        <v>0</v>
      </c>
      <c r="Y72" s="82">
        <f t="shared" si="100"/>
        <v>0</v>
      </c>
      <c r="Z72" s="82">
        <f t="shared" si="5"/>
        <v>0</v>
      </c>
      <c r="AA72" s="132"/>
      <c r="AB72" s="132"/>
    </row>
    <row r="73" spans="1:28" ht="15.75" customHeight="1" x14ac:dyDescent="0.25">
      <c r="A73" s="45"/>
      <c r="B73" s="4">
        <f t="shared" ref="B73" si="102">IF(OR(COUNTA(C72:F72)&gt;0,COUNTA(C73:F73)&gt;0,G73="Registro vacío!!!"),CONCATENATE(R72,"-1"),0)</f>
        <v>0</v>
      </c>
      <c r="C73" s="8"/>
      <c r="D73" s="8"/>
      <c r="E73" s="8"/>
      <c r="F73" s="9"/>
      <c r="G73" s="67" t="str">
        <f>IF(AND(COUNTA(C74:F211)&gt;0,COUNTA(C73:F73)=0),"Registro vacío!!!",IF(COUNTA(C73:F73)=0,"",IF(T73=0,"Cédula NO VÁLIDA",IF(AND(COUNTA(C73:F73)&gt;0,COUNTA(C73:F73)&lt;4),"Registro INCOMPLETO"," "))))</f>
        <v/>
      </c>
      <c r="H73" s="129"/>
      <c r="I73" s="49"/>
      <c r="J73" s="87"/>
      <c r="K73" s="87"/>
      <c r="L73" s="87"/>
      <c r="M73" s="87"/>
      <c r="N73" s="87"/>
      <c r="O73" s="87"/>
      <c r="P73" s="87"/>
      <c r="R73" s="88"/>
      <c r="S73" s="88">
        <v>32</v>
      </c>
      <c r="T73" s="82" t="str">
        <f t="shared" si="0"/>
        <v/>
      </c>
      <c r="U73" s="82" t="str">
        <f t="shared" si="3"/>
        <v/>
      </c>
      <c r="V73" s="82" t="str">
        <f t="shared" si="1"/>
        <v/>
      </c>
      <c r="W73" s="82">
        <f t="shared" si="2"/>
        <v>0</v>
      </c>
      <c r="X73" s="82">
        <f t="shared" si="100"/>
        <v>0</v>
      </c>
      <c r="Y73" s="82">
        <f t="shared" si="100"/>
        <v>0</v>
      </c>
      <c r="Z73" s="82">
        <f t="shared" si="5"/>
        <v>0</v>
      </c>
      <c r="AA73" s="132"/>
      <c r="AB73" s="132"/>
    </row>
    <row r="74" spans="1:28" ht="15.75" customHeight="1" x14ac:dyDescent="0.25">
      <c r="A74" s="45"/>
      <c r="B74" s="4">
        <f t="shared" ref="B74" si="103">IF(OR(B75&lt;&gt;0,G74="Registro vacío!!!"),R74,0)</f>
        <v>0</v>
      </c>
      <c r="C74" s="8"/>
      <c r="D74" s="8"/>
      <c r="E74" s="8"/>
      <c r="F74" s="9"/>
      <c r="G74" s="67" t="str">
        <f>IF(AND(COUNTA(C75:F211)&gt;0,COUNTA(C74:F74)=0),"Registro vacío!!!",IF(COUNTA(C74:F74)=0,"",IF(T74=0,"Cédula NO VÁLIDA",IF(AND(COUNTA(C74:F74)&gt;0,COUNTA(C74:F74)&lt;4),"Registro INCOMPLETO"," "))))</f>
        <v/>
      </c>
      <c r="H74" s="129"/>
      <c r="I74" s="49"/>
      <c r="J74" s="87"/>
      <c r="K74" s="87"/>
      <c r="L74" s="87"/>
      <c r="M74" s="87"/>
      <c r="N74" s="87"/>
      <c r="O74" s="87"/>
      <c r="P74" s="87"/>
      <c r="R74" s="88">
        <v>33</v>
      </c>
      <c r="S74" s="88"/>
      <c r="T74" s="82" t="str">
        <f t="shared" si="0"/>
        <v/>
      </c>
      <c r="U74" s="82" t="str">
        <f t="shared" si="3"/>
        <v/>
      </c>
      <c r="V74" s="82" t="str">
        <f t="shared" ref="V74:V137" si="104">IF(S74&gt;0,IF(F74="F",0,IF(F74="","",1)),"")</f>
        <v/>
      </c>
      <c r="W74" s="82">
        <f t="shared" ref="W74:W137" si="105">IF(G74=" ",1,0)</f>
        <v>0</v>
      </c>
      <c r="X74" s="82">
        <f t="shared" si="100"/>
        <v>0</v>
      </c>
      <c r="Y74" s="82">
        <f t="shared" si="100"/>
        <v>0</v>
      </c>
      <c r="Z74" s="82">
        <f t="shared" si="5"/>
        <v>0</v>
      </c>
      <c r="AA74" s="132"/>
      <c r="AB74" s="132"/>
    </row>
    <row r="75" spans="1:28" ht="15.75" customHeight="1" x14ac:dyDescent="0.25">
      <c r="A75" s="45"/>
      <c r="B75" s="4">
        <f t="shared" ref="B75" si="106">IF(OR(COUNTA(C74:F74)&gt;0,COUNTA(C75:F75)&gt;0,G75="Registro vacío!!!"),CONCATENATE(R74,"-1"),0)</f>
        <v>0</v>
      </c>
      <c r="C75" s="8"/>
      <c r="D75" s="8"/>
      <c r="E75" s="8"/>
      <c r="F75" s="9"/>
      <c r="G75" s="67" t="str">
        <f>IF(AND(COUNTA(C76:F211)&gt;0,COUNTA(C75:F75)=0),"Registro vacío!!!",IF(COUNTA(C75:F75)=0,"",IF(T75=0,"Cédula NO VÁLIDA",IF(AND(COUNTA(C75:F75)&gt;0,COUNTA(C75:F75)&lt;4),"Registro INCOMPLETO"," "))))</f>
        <v/>
      </c>
      <c r="H75" s="129"/>
      <c r="I75" s="49"/>
      <c r="J75" s="87"/>
      <c r="K75" s="87"/>
      <c r="L75" s="87"/>
      <c r="M75" s="87"/>
      <c r="N75" s="87"/>
      <c r="O75" s="87"/>
      <c r="P75" s="87"/>
      <c r="R75" s="88"/>
      <c r="S75" s="88">
        <v>33</v>
      </c>
      <c r="T75" s="82" t="str">
        <f t="shared" ref="T75:T138" si="107">IF(E75="","",IF(_xlfn.NUMBERVALUE(MID(E75,8,1))=(ROUNDUP(MID(E75,1,1)*2+MID(E75,2,1)*9+MID(E75,3,1)*8+MID(E75,4,1)*7+MID(E75,5,1)*6+MID(E75,6,1)*3+MID(E75,7,1)*4,-1))-(MID(E75,1,1)*2+MID(E75,2,1)*9+MID(E75,3,1)*8+MID(E75,4,1)*7+MID(E75,5,1)*6+MID(E75,6,1)*3+MID(E75,7,1)*4),1,0))</f>
        <v/>
      </c>
      <c r="U75" s="82" t="str">
        <f t="shared" ref="U75:U138" si="108">IF(R75&gt;0,IF(F75="F",0,IF(F75="","",1)),"")</f>
        <v/>
      </c>
      <c r="V75" s="82" t="str">
        <f t="shared" si="104"/>
        <v/>
      </c>
      <c r="W75" s="82">
        <f t="shared" si="105"/>
        <v>0</v>
      </c>
      <c r="X75" s="82">
        <f t="shared" si="100"/>
        <v>0</v>
      </c>
      <c r="Y75" s="82">
        <f t="shared" si="100"/>
        <v>0</v>
      </c>
      <c r="Z75" s="82">
        <f t="shared" ref="Z75:Z138" si="109">COUNTIF($E$10:$E$209,E75)</f>
        <v>0</v>
      </c>
      <c r="AA75" s="132"/>
      <c r="AB75" s="132"/>
    </row>
    <row r="76" spans="1:28" ht="15.75" customHeight="1" x14ac:dyDescent="0.25">
      <c r="A76" s="45"/>
      <c r="B76" s="4">
        <f t="shared" ref="B76" si="110">IF(OR(B77&lt;&gt;0,G76="Registro vacío!!!"),R76,0)</f>
        <v>0</v>
      </c>
      <c r="C76" s="8"/>
      <c r="D76" s="8"/>
      <c r="E76" s="8"/>
      <c r="F76" s="9"/>
      <c r="G76" s="67" t="str">
        <f>IF(AND(COUNTA(C77:F211)&gt;0,COUNTA(C76:F76)=0),"Registro vacío!!!",IF(COUNTA(C76:F76)=0,"",IF(T76=0,"Cédula NO VÁLIDA",IF(AND(COUNTA(C76:F76)&gt;0,COUNTA(C76:F76)&lt;4),"Registro INCOMPLETO"," "))))</f>
        <v/>
      </c>
      <c r="H76" s="129" t="str">
        <f t="shared" ref="H76" si="111">CONCATENATE(AA76,AB76)</f>
        <v/>
      </c>
      <c r="I76" s="49"/>
      <c r="J76" s="87"/>
      <c r="K76" s="87"/>
      <c r="L76" s="87"/>
      <c r="M76" s="87"/>
      <c r="N76" s="87"/>
      <c r="O76" s="87"/>
      <c r="P76" s="87"/>
      <c r="R76" s="88">
        <v>34</v>
      </c>
      <c r="S76" s="88"/>
      <c r="T76" s="82" t="str">
        <f t="shared" si="107"/>
        <v/>
      </c>
      <c r="U76" s="82" t="str">
        <f t="shared" si="108"/>
        <v/>
      </c>
      <c r="V76" s="82" t="str">
        <f t="shared" si="104"/>
        <v/>
      </c>
      <c r="W76" s="82">
        <f t="shared" si="105"/>
        <v>0</v>
      </c>
      <c r="X76" s="82">
        <f>IF(R26&gt;0,IF(AA$76&lt;&gt;"",1,0),0)</f>
        <v>0</v>
      </c>
      <c r="Y76" s="82">
        <f>IF(S26&gt;0,IF(AB$76&lt;&gt;"",1,0),0)</f>
        <v>0</v>
      </c>
      <c r="Z76" s="82">
        <f t="shared" si="109"/>
        <v>0</v>
      </c>
      <c r="AA76" s="132" t="str">
        <f t="shared" ref="AA76" si="112">IF(COUNTIF(U76:U81,"&gt;-1")&lt;3,"",IF(OR(SUM(U76:U81)=0,SUM(U76:U81)=3),CONCATENATE("3 TITULARES  ",IF(F76="M","Masc.","Fem."), " Juntos          "),""))</f>
        <v/>
      </c>
      <c r="AB76" s="132" t="str">
        <f t="shared" ref="AB76" si="113">IF(COUNTIF(V76:V81,"&gt;-1")&lt;3,"",IF(OR(SUM(V76:V81)=0,SUM(V76:V81)=3),CONCATENATE("3 SUPLENTES ",IF(F77="M","Masc.","Fem.")," Juntos"),""))</f>
        <v/>
      </c>
    </row>
    <row r="77" spans="1:28" ht="15.75" customHeight="1" x14ac:dyDescent="0.25">
      <c r="A77" s="45"/>
      <c r="B77" s="4">
        <f t="shared" ref="B77" si="114">IF(OR(COUNTA(C76:F76)&gt;0,COUNTA(C77:F77)&gt;0,G77="Registro vacío!!!"),CONCATENATE(R76,"-1"),0)</f>
        <v>0</v>
      </c>
      <c r="C77" s="8"/>
      <c r="D77" s="8"/>
      <c r="E77" s="8"/>
      <c r="F77" s="9"/>
      <c r="G77" s="67" t="str">
        <f>IF(AND(COUNTA(C78:F211)&gt;0,COUNTA(C77:F77)=0),"Registro vacío!!!",IF(COUNTA(C77:F77)=0,"",IF(T77=0,"Cédula NO VÁLIDA",IF(AND(COUNTA(C77:F77)&gt;0,COUNTA(C77:F77)&lt;4),"Registro INCOMPLETO"," "))))</f>
        <v/>
      </c>
      <c r="H77" s="129"/>
      <c r="I77" s="49"/>
      <c r="J77" s="87"/>
      <c r="K77" s="87"/>
      <c r="L77" s="87"/>
      <c r="M77" s="87"/>
      <c r="N77" s="87"/>
      <c r="O77" s="87"/>
      <c r="P77" s="87"/>
      <c r="R77" s="88"/>
      <c r="S77" s="88">
        <v>34</v>
      </c>
      <c r="T77" s="82" t="str">
        <f t="shared" si="107"/>
        <v/>
      </c>
      <c r="U77" s="82" t="str">
        <f t="shared" si="108"/>
        <v/>
      </c>
      <c r="V77" s="82" t="str">
        <f t="shared" si="104"/>
        <v/>
      </c>
      <c r="W77" s="82">
        <f t="shared" si="105"/>
        <v>0</v>
      </c>
      <c r="X77" s="82">
        <f t="shared" ref="X77:Y81" si="115">IF(R27&gt;0,IF(AA$76&lt;&gt;"",1,0),0)</f>
        <v>0</v>
      </c>
      <c r="Y77" s="82">
        <f t="shared" si="115"/>
        <v>0</v>
      </c>
      <c r="Z77" s="82">
        <f t="shared" si="109"/>
        <v>0</v>
      </c>
      <c r="AA77" s="132"/>
      <c r="AB77" s="132"/>
    </row>
    <row r="78" spans="1:28" ht="15.75" customHeight="1" x14ac:dyDescent="0.25">
      <c r="A78" s="45"/>
      <c r="B78" s="4">
        <f t="shared" ref="B78" si="116">IF(OR(B79&lt;&gt;0,G78="Registro vacío!!!"),R78,0)</f>
        <v>0</v>
      </c>
      <c r="C78" s="8"/>
      <c r="D78" s="8"/>
      <c r="E78" s="8"/>
      <c r="F78" s="9"/>
      <c r="G78" s="67" t="str">
        <f>IF(AND(COUNTA(C79:F211)&gt;0,COUNTA(C78:F78)=0),"Registro vacío!!!",IF(COUNTA(C78:F78)=0,"",IF(T78=0,"Cédula NO VÁLIDA",IF(AND(COUNTA(C78:F78)&gt;0,COUNTA(C78:F78)&lt;4),"Registro INCOMPLETO"," "))))</f>
        <v/>
      </c>
      <c r="H78" s="129"/>
      <c r="I78" s="49"/>
      <c r="J78" s="87"/>
      <c r="K78" s="87"/>
      <c r="L78" s="87"/>
      <c r="M78" s="87"/>
      <c r="N78" s="87"/>
      <c r="O78" s="87"/>
      <c r="P78" s="87"/>
      <c r="R78" s="88">
        <v>35</v>
      </c>
      <c r="S78" s="88"/>
      <c r="T78" s="82" t="str">
        <f t="shared" si="107"/>
        <v/>
      </c>
      <c r="U78" s="82" t="str">
        <f t="shared" si="108"/>
        <v/>
      </c>
      <c r="V78" s="82" t="str">
        <f t="shared" si="104"/>
        <v/>
      </c>
      <c r="W78" s="82">
        <f t="shared" si="105"/>
        <v>0</v>
      </c>
      <c r="X78" s="82">
        <f t="shared" si="115"/>
        <v>0</v>
      </c>
      <c r="Y78" s="82">
        <f t="shared" si="115"/>
        <v>0</v>
      </c>
      <c r="Z78" s="82">
        <f t="shared" si="109"/>
        <v>0</v>
      </c>
      <c r="AA78" s="132"/>
      <c r="AB78" s="132"/>
    </row>
    <row r="79" spans="1:28" ht="15.75" customHeight="1" x14ac:dyDescent="0.25">
      <c r="A79" s="45"/>
      <c r="B79" s="4">
        <f t="shared" ref="B79" si="117">IF(OR(COUNTA(C78:F78)&gt;0,COUNTA(C79:F79)&gt;0,G79="Registro vacío!!!"),CONCATENATE(R78,"-1"),0)</f>
        <v>0</v>
      </c>
      <c r="C79" s="8"/>
      <c r="D79" s="8"/>
      <c r="E79" s="8"/>
      <c r="F79" s="9"/>
      <c r="G79" s="67" t="str">
        <f>IF(AND(COUNTA(C80:F211)&gt;0,COUNTA(C79:F79)=0),"Registro vacío!!!",IF(COUNTA(C79:F79)=0,"",IF(T79=0,"Cédula NO VÁLIDA",IF(AND(COUNTA(C79:F79)&gt;0,COUNTA(C79:F79)&lt;4),"Registro INCOMPLETO"," "))))</f>
        <v/>
      </c>
      <c r="H79" s="129"/>
      <c r="I79" s="49"/>
      <c r="J79" s="87"/>
      <c r="K79" s="87"/>
      <c r="L79" s="87"/>
      <c r="M79" s="87"/>
      <c r="N79" s="87"/>
      <c r="O79" s="87"/>
      <c r="P79" s="87"/>
      <c r="R79" s="88"/>
      <c r="S79" s="88">
        <v>35</v>
      </c>
      <c r="T79" s="82" t="str">
        <f t="shared" si="107"/>
        <v/>
      </c>
      <c r="U79" s="82" t="str">
        <f t="shared" si="108"/>
        <v/>
      </c>
      <c r="V79" s="82" t="str">
        <f t="shared" si="104"/>
        <v/>
      </c>
      <c r="W79" s="82">
        <f t="shared" si="105"/>
        <v>0</v>
      </c>
      <c r="X79" s="82">
        <f t="shared" si="115"/>
        <v>0</v>
      </c>
      <c r="Y79" s="82">
        <f t="shared" si="115"/>
        <v>0</v>
      </c>
      <c r="Z79" s="82">
        <f t="shared" si="109"/>
        <v>0</v>
      </c>
      <c r="AA79" s="132"/>
      <c r="AB79" s="132"/>
    </row>
    <row r="80" spans="1:28" ht="15.75" customHeight="1" x14ac:dyDescent="0.25">
      <c r="A80" s="45"/>
      <c r="B80" s="4">
        <f t="shared" ref="B80" si="118">IF(OR(B81&lt;&gt;0,G80="Registro vacío!!!"),R80,0)</f>
        <v>0</v>
      </c>
      <c r="C80" s="8"/>
      <c r="D80" s="8"/>
      <c r="E80" s="8"/>
      <c r="F80" s="9"/>
      <c r="G80" s="67" t="str">
        <f>IF(AND(COUNTA(C81:F211)&gt;0,COUNTA(C80:F80)=0),"Registro vacío!!!",IF(COUNTA(C80:F80)=0,"",IF(T80=0,"Cédula NO VÁLIDA",IF(AND(COUNTA(C80:F80)&gt;0,COUNTA(C80:F80)&lt;4),"Registro INCOMPLETO"," "))))</f>
        <v/>
      </c>
      <c r="H80" s="129"/>
      <c r="I80" s="49"/>
      <c r="J80" s="87"/>
      <c r="K80" s="87"/>
      <c r="L80" s="87"/>
      <c r="M80" s="87"/>
      <c r="N80" s="87"/>
      <c r="O80" s="87"/>
      <c r="P80" s="87"/>
      <c r="R80" s="88">
        <v>36</v>
      </c>
      <c r="S80" s="88"/>
      <c r="T80" s="82" t="str">
        <f t="shared" si="107"/>
        <v/>
      </c>
      <c r="U80" s="82" t="str">
        <f t="shared" si="108"/>
        <v/>
      </c>
      <c r="V80" s="82" t="str">
        <f t="shared" si="104"/>
        <v/>
      </c>
      <c r="W80" s="82">
        <f t="shared" si="105"/>
        <v>0</v>
      </c>
      <c r="X80" s="82">
        <f t="shared" si="115"/>
        <v>0</v>
      </c>
      <c r="Y80" s="82">
        <f t="shared" si="115"/>
        <v>0</v>
      </c>
      <c r="Z80" s="82">
        <f t="shared" si="109"/>
        <v>0</v>
      </c>
      <c r="AA80" s="132"/>
      <c r="AB80" s="132"/>
    </row>
    <row r="81" spans="1:28" ht="15.75" customHeight="1" x14ac:dyDescent="0.25">
      <c r="A81" s="45"/>
      <c r="B81" s="4">
        <f t="shared" ref="B81" si="119">IF(OR(COUNTA(C80:F80)&gt;0,COUNTA(C81:F81)&gt;0,G81="Registro vacío!!!"),CONCATENATE(R80,"-1"),0)</f>
        <v>0</v>
      </c>
      <c r="C81" s="8"/>
      <c r="D81" s="8"/>
      <c r="E81" s="8"/>
      <c r="F81" s="9"/>
      <c r="G81" s="67" t="str">
        <f>IF(AND(COUNTA(C82:F211)&gt;0,COUNTA(C81:F81)=0),"Registro vacío!!!",IF(COUNTA(C81:F81)=0,"",IF(T81=0,"Cédula NO VÁLIDA",IF(AND(COUNTA(C81:F81)&gt;0,COUNTA(C81:F81)&lt;4),"Registro INCOMPLETO"," "))))</f>
        <v/>
      </c>
      <c r="H81" s="129"/>
      <c r="I81" s="49"/>
      <c r="J81" s="87"/>
      <c r="K81" s="87"/>
      <c r="L81" s="87"/>
      <c r="M81" s="87"/>
      <c r="N81" s="87"/>
      <c r="O81" s="87"/>
      <c r="P81" s="87"/>
      <c r="R81" s="88"/>
      <c r="S81" s="88">
        <v>36</v>
      </c>
      <c r="T81" s="82" t="str">
        <f t="shared" si="107"/>
        <v/>
      </c>
      <c r="U81" s="82" t="str">
        <f t="shared" si="108"/>
        <v/>
      </c>
      <c r="V81" s="82" t="str">
        <f t="shared" si="104"/>
        <v/>
      </c>
      <c r="W81" s="82">
        <f t="shared" si="105"/>
        <v>0</v>
      </c>
      <c r="X81" s="82">
        <f t="shared" si="115"/>
        <v>0</v>
      </c>
      <c r="Y81" s="82">
        <f t="shared" si="115"/>
        <v>0</v>
      </c>
      <c r="Z81" s="82">
        <f t="shared" si="109"/>
        <v>0</v>
      </c>
      <c r="AA81" s="132"/>
      <c r="AB81" s="132"/>
    </row>
    <row r="82" spans="1:28" ht="15.75" customHeight="1" x14ac:dyDescent="0.25">
      <c r="A82" s="45"/>
      <c r="B82" s="4">
        <f t="shared" ref="B82" si="120">IF(OR(B83&lt;&gt;0,G82="Registro vacío!!!"),R82,0)</f>
        <v>0</v>
      </c>
      <c r="C82" s="8"/>
      <c r="D82" s="8"/>
      <c r="E82" s="8"/>
      <c r="F82" s="9"/>
      <c r="G82" s="67" t="str">
        <f>IF(AND(COUNTA(C83:F211)&gt;0,COUNTA(C82:F82)=0),"Registro vacío!!!",IF(COUNTA(C82:F82)=0,"",IF(T82=0,"Cédula NO VÁLIDA",IF(AND(COUNTA(C82:F82)&gt;0,COUNTA(C82:F82)&lt;4),"Registro INCOMPLETO"," "))))</f>
        <v/>
      </c>
      <c r="H82" s="129" t="str">
        <f t="shared" ref="H82" si="121">CONCATENATE(AA82,AB82)</f>
        <v/>
      </c>
      <c r="I82" s="49"/>
      <c r="J82" s="87"/>
      <c r="K82" s="87"/>
      <c r="L82" s="87"/>
      <c r="M82" s="87"/>
      <c r="N82" s="87"/>
      <c r="O82" s="87"/>
      <c r="P82" s="87"/>
      <c r="R82" s="88">
        <v>37</v>
      </c>
      <c r="S82" s="88"/>
      <c r="T82" s="82" t="str">
        <f t="shared" si="107"/>
        <v/>
      </c>
      <c r="U82" s="82" t="str">
        <f t="shared" si="108"/>
        <v/>
      </c>
      <c r="V82" s="82" t="str">
        <f t="shared" si="104"/>
        <v/>
      </c>
      <c r="W82" s="82">
        <f t="shared" si="105"/>
        <v>0</v>
      </c>
      <c r="X82" s="82">
        <f>IF(R26&gt;0,IF(AA$82&lt;&gt;"",1,0),0)</f>
        <v>0</v>
      </c>
      <c r="Y82" s="82">
        <f>IF(S26&gt;0,IF(AB$82&lt;&gt;"",1,0),0)</f>
        <v>0</v>
      </c>
      <c r="Z82" s="82">
        <f t="shared" si="109"/>
        <v>0</v>
      </c>
      <c r="AA82" s="132" t="str">
        <f t="shared" ref="AA82" si="122">IF(COUNTIF(U82:U87,"&gt;-1")&lt;3,"",IF(OR(SUM(U82:U87)=0,SUM(U82:U87)=3),CONCATENATE("3 TITULARES  ",IF(F82="M","Masc.","Fem."), " Juntos          "),""))</f>
        <v/>
      </c>
      <c r="AB82" s="132" t="str">
        <f t="shared" ref="AB82" si="123">IF(COUNTIF(V82:V87,"&gt;-1")&lt;3,"",IF(OR(SUM(V82:V87)=0,SUM(V82:V87)=3),CONCATENATE("3 SUPLENTES ",IF(F83="M","Masc.","Fem.")," Juntos"),""))</f>
        <v/>
      </c>
    </row>
    <row r="83" spans="1:28" ht="15.75" customHeight="1" x14ac:dyDescent="0.25">
      <c r="A83" s="45"/>
      <c r="B83" s="4">
        <f t="shared" ref="B83" si="124">IF(OR(COUNTA(C82:F82)&gt;0,COUNTA(C83:F83)&gt;0,G83="Registro vacío!!!"),CONCATENATE(R82,"-1"),0)</f>
        <v>0</v>
      </c>
      <c r="C83" s="8"/>
      <c r="D83" s="8"/>
      <c r="E83" s="8"/>
      <c r="F83" s="9"/>
      <c r="G83" s="67" t="str">
        <f>IF(AND(COUNTA(C84:F211)&gt;0,COUNTA(C83:F83)=0),"Registro vacío!!!",IF(COUNTA(C83:F83)=0,"",IF(T83=0,"Cédula NO VÁLIDA",IF(AND(COUNTA(C83:F83)&gt;0,COUNTA(C83:F83)&lt;4),"Registro INCOMPLETO"," "))))</f>
        <v/>
      </c>
      <c r="H83" s="129"/>
      <c r="I83" s="49"/>
      <c r="J83" s="87"/>
      <c r="K83" s="87"/>
      <c r="L83" s="87"/>
      <c r="M83" s="87"/>
      <c r="N83" s="87"/>
      <c r="O83" s="87"/>
      <c r="P83" s="87"/>
      <c r="R83" s="88"/>
      <c r="S83" s="88">
        <v>37</v>
      </c>
      <c r="T83" s="82" t="str">
        <f t="shared" si="107"/>
        <v/>
      </c>
      <c r="U83" s="82" t="str">
        <f t="shared" si="108"/>
        <v/>
      </c>
      <c r="V83" s="82" t="str">
        <f t="shared" si="104"/>
        <v/>
      </c>
      <c r="W83" s="82">
        <f t="shared" si="105"/>
        <v>0</v>
      </c>
      <c r="X83" s="82">
        <f t="shared" ref="X83:Y87" si="125">IF(R27&gt;0,IF(AA$82&lt;&gt;"",1,0),0)</f>
        <v>0</v>
      </c>
      <c r="Y83" s="82">
        <f t="shared" si="125"/>
        <v>0</v>
      </c>
      <c r="Z83" s="82">
        <f t="shared" si="109"/>
        <v>0</v>
      </c>
      <c r="AA83" s="132"/>
      <c r="AB83" s="132"/>
    </row>
    <row r="84" spans="1:28" ht="15.75" customHeight="1" x14ac:dyDescent="0.25">
      <c r="A84" s="45"/>
      <c r="B84" s="4">
        <f t="shared" ref="B84" si="126">IF(OR(B85&lt;&gt;0,G84="Registro vacío!!!"),R84,0)</f>
        <v>0</v>
      </c>
      <c r="C84" s="8"/>
      <c r="D84" s="8"/>
      <c r="E84" s="8"/>
      <c r="F84" s="9"/>
      <c r="G84" s="67" t="str">
        <f>IF(AND(COUNTA(C85:F211)&gt;0,COUNTA(C84:F84)=0),"Registro vacío!!!",IF(COUNTA(C84:F84)=0,"",IF(T84=0,"Cédula NO VÁLIDA",IF(AND(COUNTA(C84:F84)&gt;0,COUNTA(C84:F84)&lt;4),"Registro INCOMPLETO"," "))))</f>
        <v/>
      </c>
      <c r="H84" s="129"/>
      <c r="I84" s="49"/>
      <c r="J84" s="87"/>
      <c r="K84" s="87"/>
      <c r="L84" s="87"/>
      <c r="M84" s="87"/>
      <c r="N84" s="87"/>
      <c r="O84" s="87"/>
      <c r="P84" s="87"/>
      <c r="R84" s="88">
        <v>38</v>
      </c>
      <c r="S84" s="88"/>
      <c r="T84" s="82" t="str">
        <f t="shared" si="107"/>
        <v/>
      </c>
      <c r="U84" s="82" t="str">
        <f t="shared" si="108"/>
        <v/>
      </c>
      <c r="V84" s="82" t="str">
        <f t="shared" si="104"/>
        <v/>
      </c>
      <c r="W84" s="82">
        <f t="shared" si="105"/>
        <v>0</v>
      </c>
      <c r="X84" s="82">
        <f t="shared" si="125"/>
        <v>0</v>
      </c>
      <c r="Y84" s="82">
        <f t="shared" si="125"/>
        <v>0</v>
      </c>
      <c r="Z84" s="82">
        <f t="shared" si="109"/>
        <v>0</v>
      </c>
      <c r="AA84" s="132"/>
      <c r="AB84" s="132"/>
    </row>
    <row r="85" spans="1:28" ht="15.75" customHeight="1" x14ac:dyDescent="0.25">
      <c r="A85" s="45"/>
      <c r="B85" s="4">
        <f t="shared" ref="B85" si="127">IF(OR(COUNTA(C84:F84)&gt;0,COUNTA(C85:F85)&gt;0,G85="Registro vacío!!!"),CONCATENATE(R84,"-1"),0)</f>
        <v>0</v>
      </c>
      <c r="C85" s="8"/>
      <c r="D85" s="8"/>
      <c r="E85" s="8"/>
      <c r="F85" s="9"/>
      <c r="G85" s="67" t="str">
        <f>IF(AND(COUNTA(C86:F211)&gt;0,COUNTA(C85:F85)=0),"Registro vacío!!!",IF(COUNTA(C85:F85)=0,"",IF(T85=0,"Cédula NO VÁLIDA",IF(AND(COUNTA(C85:F85)&gt;0,COUNTA(C85:F85)&lt;4),"Registro INCOMPLETO"," "))))</f>
        <v/>
      </c>
      <c r="H85" s="129"/>
      <c r="I85" s="49"/>
      <c r="J85" s="87"/>
      <c r="K85" s="87"/>
      <c r="L85" s="87"/>
      <c r="M85" s="87"/>
      <c r="N85" s="87"/>
      <c r="O85" s="87"/>
      <c r="P85" s="87"/>
      <c r="R85" s="88"/>
      <c r="S85" s="88">
        <v>38</v>
      </c>
      <c r="T85" s="82" t="str">
        <f t="shared" si="107"/>
        <v/>
      </c>
      <c r="U85" s="82" t="str">
        <f t="shared" si="108"/>
        <v/>
      </c>
      <c r="V85" s="82" t="str">
        <f t="shared" si="104"/>
        <v/>
      </c>
      <c r="W85" s="82">
        <f t="shared" si="105"/>
        <v>0</v>
      </c>
      <c r="X85" s="82">
        <f t="shared" si="125"/>
        <v>0</v>
      </c>
      <c r="Y85" s="82">
        <f t="shared" si="125"/>
        <v>0</v>
      </c>
      <c r="Z85" s="82">
        <f t="shared" si="109"/>
        <v>0</v>
      </c>
      <c r="AA85" s="132"/>
      <c r="AB85" s="132"/>
    </row>
    <row r="86" spans="1:28" ht="15.75" customHeight="1" x14ac:dyDescent="0.25">
      <c r="A86" s="45"/>
      <c r="B86" s="4">
        <f t="shared" ref="B86" si="128">IF(OR(B87&lt;&gt;0,G86="Registro vacío!!!"),R86,0)</f>
        <v>0</v>
      </c>
      <c r="C86" s="8"/>
      <c r="D86" s="8"/>
      <c r="E86" s="8"/>
      <c r="F86" s="9"/>
      <c r="G86" s="67" t="str">
        <f>IF(AND(COUNTA(C87:F211)&gt;0,COUNTA(C86:F86)=0),"Registro vacío!!!",IF(COUNTA(C86:F86)=0,"",IF(T86=0,"Cédula NO VÁLIDA",IF(AND(COUNTA(C86:F86)&gt;0,COUNTA(C86:F86)&lt;4),"Registro INCOMPLETO"," "))))</f>
        <v/>
      </c>
      <c r="H86" s="129"/>
      <c r="I86" s="49"/>
      <c r="J86" s="87"/>
      <c r="K86" s="87"/>
      <c r="L86" s="87"/>
      <c r="M86" s="87"/>
      <c r="N86" s="87"/>
      <c r="O86" s="87"/>
      <c r="P86" s="87"/>
      <c r="R86" s="88">
        <v>39</v>
      </c>
      <c r="S86" s="88"/>
      <c r="T86" s="82" t="str">
        <f t="shared" si="107"/>
        <v/>
      </c>
      <c r="U86" s="82" t="str">
        <f t="shared" si="108"/>
        <v/>
      </c>
      <c r="V86" s="82" t="str">
        <f t="shared" si="104"/>
        <v/>
      </c>
      <c r="W86" s="82">
        <f t="shared" si="105"/>
        <v>0</v>
      </c>
      <c r="X86" s="82">
        <f t="shared" si="125"/>
        <v>0</v>
      </c>
      <c r="Y86" s="82">
        <f t="shared" si="125"/>
        <v>0</v>
      </c>
      <c r="Z86" s="82">
        <f t="shared" si="109"/>
        <v>0</v>
      </c>
      <c r="AA86" s="132"/>
      <c r="AB86" s="132"/>
    </row>
    <row r="87" spans="1:28" ht="15.75" customHeight="1" x14ac:dyDescent="0.25">
      <c r="A87" s="45"/>
      <c r="B87" s="4">
        <f t="shared" ref="B87" si="129">IF(OR(COUNTA(C86:F86)&gt;0,COUNTA(C87:F87)&gt;0,G87="Registro vacío!!!"),CONCATENATE(R86,"-1"),0)</f>
        <v>0</v>
      </c>
      <c r="C87" s="8"/>
      <c r="D87" s="8"/>
      <c r="E87" s="8"/>
      <c r="F87" s="9"/>
      <c r="G87" s="67" t="str">
        <f>IF(AND(COUNTA(C88:F211)&gt;0,COUNTA(C87:F87)=0),"Registro vacío!!!",IF(COUNTA(C87:F87)=0,"",IF(T87=0,"Cédula NO VÁLIDA",IF(AND(COUNTA(C87:F87)&gt;0,COUNTA(C87:F87)&lt;4),"Registro INCOMPLETO"," "))))</f>
        <v/>
      </c>
      <c r="H87" s="129"/>
      <c r="I87" s="49"/>
      <c r="J87" s="87"/>
      <c r="K87" s="87"/>
      <c r="L87" s="87"/>
      <c r="M87" s="87"/>
      <c r="N87" s="87"/>
      <c r="O87" s="87"/>
      <c r="P87" s="87"/>
      <c r="R87" s="88"/>
      <c r="S87" s="88">
        <v>39</v>
      </c>
      <c r="T87" s="82" t="str">
        <f t="shared" si="107"/>
        <v/>
      </c>
      <c r="U87" s="82" t="str">
        <f t="shared" si="108"/>
        <v/>
      </c>
      <c r="V87" s="82" t="str">
        <f t="shared" si="104"/>
        <v/>
      </c>
      <c r="W87" s="82">
        <f t="shared" si="105"/>
        <v>0</v>
      </c>
      <c r="X87" s="82">
        <f t="shared" si="125"/>
        <v>0</v>
      </c>
      <c r="Y87" s="82">
        <f t="shared" si="125"/>
        <v>0</v>
      </c>
      <c r="Z87" s="82">
        <f t="shared" si="109"/>
        <v>0</v>
      </c>
      <c r="AA87" s="132"/>
      <c r="AB87" s="132"/>
    </row>
    <row r="88" spans="1:28" ht="15.75" customHeight="1" x14ac:dyDescent="0.25">
      <c r="A88" s="45"/>
      <c r="B88" s="4">
        <f t="shared" ref="B88" si="130">IF(OR(B89&lt;&gt;0,G88="Registro vacío!!!"),R88,0)</f>
        <v>0</v>
      </c>
      <c r="C88" s="8"/>
      <c r="D88" s="8"/>
      <c r="E88" s="8"/>
      <c r="F88" s="9"/>
      <c r="G88" s="67" t="str">
        <f>IF(AND(COUNTA(C89:F211)&gt;0,COUNTA(C88:F88)=0),"Registro vacío!!!",IF(COUNTA(C88:F88)=0,"",IF(T88=0,"Cédula NO VÁLIDA",IF(AND(COUNTA(C88:F88)&gt;0,COUNTA(C88:F88)&lt;4),"Registro INCOMPLETO"," "))))</f>
        <v/>
      </c>
      <c r="H88" s="129" t="str">
        <f t="shared" ref="H88" si="131">CONCATENATE(AA88,AB88)</f>
        <v/>
      </c>
      <c r="I88" s="49"/>
      <c r="J88" s="87"/>
      <c r="K88" s="87"/>
      <c r="L88" s="87"/>
      <c r="M88" s="87"/>
      <c r="N88" s="87"/>
      <c r="O88" s="87"/>
      <c r="P88" s="87"/>
      <c r="R88" s="88">
        <v>40</v>
      </c>
      <c r="S88" s="88"/>
      <c r="T88" s="82" t="str">
        <f t="shared" si="107"/>
        <v/>
      </c>
      <c r="U88" s="82" t="str">
        <f t="shared" si="108"/>
        <v/>
      </c>
      <c r="V88" s="82" t="str">
        <f t="shared" si="104"/>
        <v/>
      </c>
      <c r="W88" s="82">
        <f t="shared" si="105"/>
        <v>0</v>
      </c>
      <c r="X88" s="82">
        <f>IF(R26&gt;0,IF(AA$88&lt;&gt;"",1,0),0)</f>
        <v>0</v>
      </c>
      <c r="Y88" s="82">
        <f>IF(S26&gt;0,IF(AB$88&lt;&gt;"",1,0),0)</f>
        <v>0</v>
      </c>
      <c r="Z88" s="82">
        <f t="shared" si="109"/>
        <v>0</v>
      </c>
      <c r="AA88" s="132" t="str">
        <f t="shared" ref="AA88" si="132">IF(COUNTIF(U88:U93,"&gt;-1")&lt;3,"",IF(OR(SUM(U88:U93)=0,SUM(U88:U93)=3),CONCATENATE("3 TITULARES  ",IF(F88="M","Masc.","Fem."), " Juntos          "),""))</f>
        <v/>
      </c>
      <c r="AB88" s="132" t="str">
        <f t="shared" ref="AB88" si="133">IF(COUNTIF(V88:V93,"&gt;-1")&lt;3,"",IF(OR(SUM(V88:V93)=0,SUM(V88:V93)=3),CONCATENATE("3 SUPLENTES ",IF(F89="M","Masc.","Fem.")," Juntos"),""))</f>
        <v/>
      </c>
    </row>
    <row r="89" spans="1:28" ht="15.75" customHeight="1" x14ac:dyDescent="0.25">
      <c r="A89" s="45"/>
      <c r="B89" s="4">
        <f t="shared" ref="B89" si="134">IF(OR(COUNTA(C88:F88)&gt;0,COUNTA(C89:F89)&gt;0,G89="Registro vacío!!!"),CONCATENATE(R88,"-1"),0)</f>
        <v>0</v>
      </c>
      <c r="C89" s="8"/>
      <c r="D89" s="8"/>
      <c r="E89" s="8"/>
      <c r="F89" s="9"/>
      <c r="G89" s="67" t="str">
        <f>IF(AND(COUNTA(C90:F211)&gt;0,COUNTA(C89:F89)=0),"Registro vacío!!!",IF(COUNTA(C89:F89)=0,"",IF(T89=0,"Cédula NO VÁLIDA",IF(AND(COUNTA(C89:F89)&gt;0,COUNTA(C89:F89)&lt;4),"Registro INCOMPLETO"," "))))</f>
        <v/>
      </c>
      <c r="H89" s="129"/>
      <c r="I89" s="49"/>
      <c r="J89" s="87"/>
      <c r="K89" s="87"/>
      <c r="L89" s="87"/>
      <c r="M89" s="87"/>
      <c r="N89" s="87"/>
      <c r="O89" s="87"/>
      <c r="P89" s="87"/>
      <c r="R89" s="88"/>
      <c r="S89" s="88">
        <v>40</v>
      </c>
      <c r="T89" s="82" t="str">
        <f t="shared" si="107"/>
        <v/>
      </c>
      <c r="U89" s="82" t="str">
        <f t="shared" si="108"/>
        <v/>
      </c>
      <c r="V89" s="82" t="str">
        <f t="shared" si="104"/>
        <v/>
      </c>
      <c r="W89" s="82">
        <f t="shared" si="105"/>
        <v>0</v>
      </c>
      <c r="X89" s="82">
        <f t="shared" ref="X89:Y93" si="135">IF(R27&gt;0,IF(AA$88&lt;&gt;"",1,0),0)</f>
        <v>0</v>
      </c>
      <c r="Y89" s="82">
        <f t="shared" si="135"/>
        <v>0</v>
      </c>
      <c r="Z89" s="82">
        <f t="shared" si="109"/>
        <v>0</v>
      </c>
      <c r="AA89" s="132"/>
      <c r="AB89" s="132"/>
    </row>
    <row r="90" spans="1:28" ht="15.75" customHeight="1" x14ac:dyDescent="0.25">
      <c r="A90" s="45"/>
      <c r="B90" s="4">
        <f t="shared" ref="B90" si="136">IF(OR(B91&lt;&gt;0,G90="Registro vacío!!!"),R90,0)</f>
        <v>0</v>
      </c>
      <c r="C90" s="8"/>
      <c r="D90" s="8"/>
      <c r="E90" s="8"/>
      <c r="F90" s="9"/>
      <c r="G90" s="67" t="str">
        <f>IF(AND(COUNTA(C91:F211)&gt;0,COUNTA(C90:F90)=0),"Registro vacío!!!",IF(COUNTA(C90:F90)=0,"",IF(T90=0,"Cédula NO VÁLIDA",IF(AND(COUNTA(C90:F90)&gt;0,COUNTA(C90:F90)&lt;4),"Registro INCOMPLETO"," "))))</f>
        <v/>
      </c>
      <c r="H90" s="129"/>
      <c r="I90" s="49"/>
      <c r="J90" s="87"/>
      <c r="K90" s="87"/>
      <c r="L90" s="87"/>
      <c r="M90" s="87"/>
      <c r="N90" s="87"/>
      <c r="O90" s="87"/>
      <c r="P90" s="87"/>
      <c r="R90" s="88">
        <v>41</v>
      </c>
      <c r="S90" s="88"/>
      <c r="T90" s="82" t="str">
        <f t="shared" si="107"/>
        <v/>
      </c>
      <c r="U90" s="82" t="str">
        <f t="shared" si="108"/>
        <v/>
      </c>
      <c r="V90" s="82" t="str">
        <f t="shared" si="104"/>
        <v/>
      </c>
      <c r="W90" s="82">
        <f t="shared" si="105"/>
        <v>0</v>
      </c>
      <c r="X90" s="82">
        <f t="shared" si="135"/>
        <v>0</v>
      </c>
      <c r="Y90" s="82">
        <f t="shared" si="135"/>
        <v>0</v>
      </c>
      <c r="Z90" s="82">
        <f t="shared" si="109"/>
        <v>0</v>
      </c>
      <c r="AA90" s="132"/>
      <c r="AB90" s="132"/>
    </row>
    <row r="91" spans="1:28" ht="15.75" customHeight="1" x14ac:dyDescent="0.25">
      <c r="A91" s="45"/>
      <c r="B91" s="4">
        <f t="shared" ref="B91" si="137">IF(OR(COUNTA(C90:F90)&gt;0,COUNTA(C91:F91)&gt;0,G91="Registro vacío!!!"),CONCATENATE(R90,"-1"),0)</f>
        <v>0</v>
      </c>
      <c r="C91" s="8"/>
      <c r="D91" s="8"/>
      <c r="E91" s="8"/>
      <c r="F91" s="9"/>
      <c r="G91" s="67" t="str">
        <f>IF(AND(COUNTA(C92:F211)&gt;0,COUNTA(C91:F91)=0),"Registro vacío!!!",IF(COUNTA(C91:F91)=0,"",IF(T91=0,"Cédula NO VÁLIDA",IF(AND(COUNTA(C91:F91)&gt;0,COUNTA(C91:F91)&lt;4),"Registro INCOMPLETO"," "))))</f>
        <v/>
      </c>
      <c r="H91" s="129"/>
      <c r="I91" s="49"/>
      <c r="J91" s="87"/>
      <c r="K91" s="87"/>
      <c r="L91" s="87"/>
      <c r="M91" s="87"/>
      <c r="N91" s="87"/>
      <c r="O91" s="87"/>
      <c r="P91" s="87"/>
      <c r="R91" s="88"/>
      <c r="S91" s="88">
        <v>41</v>
      </c>
      <c r="T91" s="82" t="str">
        <f t="shared" si="107"/>
        <v/>
      </c>
      <c r="U91" s="82" t="str">
        <f t="shared" si="108"/>
        <v/>
      </c>
      <c r="V91" s="82" t="str">
        <f t="shared" si="104"/>
        <v/>
      </c>
      <c r="W91" s="82">
        <f t="shared" si="105"/>
        <v>0</v>
      </c>
      <c r="X91" s="82">
        <f t="shared" si="135"/>
        <v>0</v>
      </c>
      <c r="Y91" s="82">
        <f t="shared" si="135"/>
        <v>0</v>
      </c>
      <c r="Z91" s="82">
        <f t="shared" si="109"/>
        <v>0</v>
      </c>
      <c r="AA91" s="132"/>
      <c r="AB91" s="132"/>
    </row>
    <row r="92" spans="1:28" ht="15.75" customHeight="1" x14ac:dyDescent="0.25">
      <c r="A92" s="45"/>
      <c r="B92" s="4">
        <f t="shared" ref="B92" si="138">IF(OR(B93&lt;&gt;0,G92="Registro vacío!!!"),R92,0)</f>
        <v>0</v>
      </c>
      <c r="C92" s="8"/>
      <c r="D92" s="8"/>
      <c r="E92" s="8"/>
      <c r="F92" s="9"/>
      <c r="G92" s="67" t="str">
        <f>IF(AND(COUNTA(C93:F211)&gt;0,COUNTA(C92:F92)=0),"Registro vacío!!!",IF(COUNTA(C92:F92)=0,"",IF(T92=0,"Cédula NO VÁLIDA",IF(AND(COUNTA(C92:F92)&gt;0,COUNTA(C92:F92)&lt;4),"Registro INCOMPLETO"," "))))</f>
        <v/>
      </c>
      <c r="H92" s="129"/>
      <c r="I92" s="49"/>
      <c r="J92" s="87"/>
      <c r="K92" s="87"/>
      <c r="L92" s="87"/>
      <c r="M92" s="87"/>
      <c r="N92" s="87"/>
      <c r="O92" s="87"/>
      <c r="P92" s="87"/>
      <c r="R92" s="88">
        <v>42</v>
      </c>
      <c r="S92" s="88"/>
      <c r="T92" s="82" t="str">
        <f t="shared" si="107"/>
        <v/>
      </c>
      <c r="U92" s="82" t="str">
        <f t="shared" si="108"/>
        <v/>
      </c>
      <c r="V92" s="82" t="str">
        <f t="shared" si="104"/>
        <v/>
      </c>
      <c r="W92" s="82">
        <f t="shared" si="105"/>
        <v>0</v>
      </c>
      <c r="X92" s="82">
        <f t="shared" si="135"/>
        <v>0</v>
      </c>
      <c r="Y92" s="82">
        <f t="shared" si="135"/>
        <v>0</v>
      </c>
      <c r="Z92" s="82">
        <f t="shared" si="109"/>
        <v>0</v>
      </c>
      <c r="AA92" s="132"/>
      <c r="AB92" s="132"/>
    </row>
    <row r="93" spans="1:28" ht="15.75" customHeight="1" x14ac:dyDescent="0.25">
      <c r="A93" s="45"/>
      <c r="B93" s="4">
        <f t="shared" ref="B93" si="139">IF(OR(COUNTA(C92:F92)&gt;0,COUNTA(C93:F93)&gt;0,G93="Registro vacío!!!"),CONCATENATE(R92,"-1"),0)</f>
        <v>0</v>
      </c>
      <c r="C93" s="8"/>
      <c r="D93" s="8"/>
      <c r="E93" s="8"/>
      <c r="F93" s="9"/>
      <c r="G93" s="67" t="str">
        <f>IF(AND(COUNTA(C94:F211)&gt;0,COUNTA(C93:F93)=0),"Registro vacío!!!",IF(COUNTA(C93:F93)=0,"",IF(T93=0,"Cédula NO VÁLIDA",IF(AND(COUNTA(C93:F93)&gt;0,COUNTA(C93:F93)&lt;4),"Registro INCOMPLETO"," "))))</f>
        <v/>
      </c>
      <c r="H93" s="129"/>
      <c r="I93" s="49"/>
      <c r="J93" s="87"/>
      <c r="K93" s="87"/>
      <c r="L93" s="87"/>
      <c r="M93" s="87"/>
      <c r="N93" s="87"/>
      <c r="O93" s="87"/>
      <c r="P93" s="87"/>
      <c r="R93" s="88"/>
      <c r="S93" s="88">
        <v>42</v>
      </c>
      <c r="T93" s="82" t="str">
        <f t="shared" si="107"/>
        <v/>
      </c>
      <c r="U93" s="82" t="str">
        <f t="shared" si="108"/>
        <v/>
      </c>
      <c r="V93" s="82" t="str">
        <f t="shared" si="104"/>
        <v/>
      </c>
      <c r="W93" s="82">
        <f t="shared" si="105"/>
        <v>0</v>
      </c>
      <c r="X93" s="82">
        <f t="shared" si="135"/>
        <v>0</v>
      </c>
      <c r="Y93" s="82">
        <f t="shared" si="135"/>
        <v>0</v>
      </c>
      <c r="Z93" s="82">
        <f t="shared" si="109"/>
        <v>0</v>
      </c>
      <c r="AA93" s="132"/>
      <c r="AB93" s="132"/>
    </row>
    <row r="94" spans="1:28" ht="15.75" customHeight="1" x14ac:dyDescent="0.25">
      <c r="A94" s="45"/>
      <c r="B94" s="4">
        <f t="shared" ref="B94" si="140">IF(OR(B95&lt;&gt;0,G94="Registro vacío!!!"),R94,0)</f>
        <v>0</v>
      </c>
      <c r="C94" s="8"/>
      <c r="D94" s="8"/>
      <c r="E94" s="8"/>
      <c r="F94" s="9"/>
      <c r="G94" s="67" t="str">
        <f>IF(AND(COUNTA(C95:F211)&gt;0,COUNTA(C94:F94)=0),"Registro vacío!!!",IF(COUNTA(C94:F94)=0,"",IF(T94=0,"Cédula NO VÁLIDA",IF(AND(COUNTA(C94:F94)&gt;0,COUNTA(C94:F94)&lt;4),"Registro INCOMPLETO"," "))))</f>
        <v/>
      </c>
      <c r="H94" s="129" t="str">
        <f t="shared" ref="H94" si="141">CONCATENATE(AA94,AB94)</f>
        <v/>
      </c>
      <c r="I94" s="49"/>
      <c r="J94" s="87"/>
      <c r="K94" s="87"/>
      <c r="L94" s="87"/>
      <c r="M94" s="87"/>
      <c r="N94" s="87"/>
      <c r="O94" s="87"/>
      <c r="P94" s="87"/>
      <c r="R94" s="88">
        <v>43</v>
      </c>
      <c r="S94" s="88"/>
      <c r="T94" s="82" t="str">
        <f t="shared" si="107"/>
        <v/>
      </c>
      <c r="U94" s="82" t="str">
        <f t="shared" si="108"/>
        <v/>
      </c>
      <c r="V94" s="82" t="str">
        <f t="shared" si="104"/>
        <v/>
      </c>
      <c r="W94" s="82">
        <f t="shared" si="105"/>
        <v>0</v>
      </c>
      <c r="X94" s="82">
        <f>IF(R26&gt;0,IF(AA$94&lt;&gt;"",1,0),0)</f>
        <v>0</v>
      </c>
      <c r="Y94" s="82">
        <f>IF(S26&gt;0,IF(AB$94&lt;&gt;"",1,0),0)</f>
        <v>0</v>
      </c>
      <c r="Z94" s="82">
        <f t="shared" si="109"/>
        <v>0</v>
      </c>
      <c r="AA94" s="132" t="str">
        <f t="shared" ref="AA94" si="142">IF(COUNTIF(U94:U99,"&gt;-1")&lt;3,"",IF(OR(SUM(U94:U99)=0,SUM(U94:U99)=3),CONCATENATE("3 TITULARES  ",IF(F94="M","Masc.","Fem."), " Juntos          "),""))</f>
        <v/>
      </c>
      <c r="AB94" s="132" t="str">
        <f t="shared" ref="AB94" si="143">IF(COUNTIF(V94:V99,"&gt;-1")&lt;3,"",IF(OR(SUM(V94:V99)=0,SUM(V94:V99)=3),CONCATENATE("3 SUPLENTES ",IF(F95="M","Masc.","Fem.")," Juntos"),""))</f>
        <v/>
      </c>
    </row>
    <row r="95" spans="1:28" ht="15.75" customHeight="1" x14ac:dyDescent="0.25">
      <c r="A95" s="45"/>
      <c r="B95" s="4">
        <f t="shared" ref="B95" si="144">IF(OR(COUNTA(C94:F94)&gt;0,COUNTA(C95:F95)&gt;0,G95="Registro vacío!!!"),CONCATENATE(R94,"-1"),0)</f>
        <v>0</v>
      </c>
      <c r="C95" s="8"/>
      <c r="D95" s="8"/>
      <c r="E95" s="8"/>
      <c r="F95" s="9"/>
      <c r="G95" s="67" t="str">
        <f>IF(AND(COUNTA(C96:F211)&gt;0,COUNTA(C95:F95)=0),"Registro vacío!!!",IF(COUNTA(C95:F95)=0,"",IF(T95=0,"Cédula NO VÁLIDA",IF(AND(COUNTA(C95:F95)&gt;0,COUNTA(C95:F95)&lt;4),"Registro INCOMPLETO"," "))))</f>
        <v/>
      </c>
      <c r="H95" s="129"/>
      <c r="I95" s="49"/>
      <c r="J95" s="87"/>
      <c r="K95" s="87"/>
      <c r="L95" s="87"/>
      <c r="M95" s="87"/>
      <c r="N95" s="87"/>
      <c r="O95" s="87"/>
      <c r="P95" s="87"/>
      <c r="R95" s="88"/>
      <c r="S95" s="88">
        <v>43</v>
      </c>
      <c r="T95" s="82" t="str">
        <f t="shared" si="107"/>
        <v/>
      </c>
      <c r="U95" s="82" t="str">
        <f t="shared" si="108"/>
        <v/>
      </c>
      <c r="V95" s="82" t="str">
        <f t="shared" si="104"/>
        <v/>
      </c>
      <c r="W95" s="82">
        <f t="shared" si="105"/>
        <v>0</v>
      </c>
      <c r="X95" s="82">
        <f t="shared" ref="X95:Y99" si="145">IF(R27&gt;0,IF(AA$94&lt;&gt;"",1,0),0)</f>
        <v>0</v>
      </c>
      <c r="Y95" s="82">
        <f t="shared" si="145"/>
        <v>0</v>
      </c>
      <c r="Z95" s="82">
        <f t="shared" si="109"/>
        <v>0</v>
      </c>
      <c r="AA95" s="132"/>
      <c r="AB95" s="132"/>
    </row>
    <row r="96" spans="1:28" ht="15.75" customHeight="1" x14ac:dyDescent="0.25">
      <c r="A96" s="45"/>
      <c r="B96" s="4">
        <f t="shared" ref="B96" si="146">IF(OR(B97&lt;&gt;0,G96="Registro vacío!!!"),R96,0)</f>
        <v>0</v>
      </c>
      <c r="C96" s="8"/>
      <c r="D96" s="8"/>
      <c r="E96" s="8"/>
      <c r="F96" s="9"/>
      <c r="G96" s="67" t="str">
        <f>IF(AND(COUNTA(C97:F211)&gt;0,COUNTA(C96:F96)=0),"Registro vacío!!!",IF(COUNTA(C96:F96)=0,"",IF(T96=0,"Cédula NO VÁLIDA",IF(AND(COUNTA(C96:F96)&gt;0,COUNTA(C96:F96)&lt;4),"Registro INCOMPLETO"," "))))</f>
        <v/>
      </c>
      <c r="H96" s="129"/>
      <c r="I96" s="49"/>
      <c r="J96" s="87"/>
      <c r="K96" s="87"/>
      <c r="L96" s="87"/>
      <c r="M96" s="87"/>
      <c r="N96" s="87"/>
      <c r="O96" s="87"/>
      <c r="P96" s="87"/>
      <c r="R96" s="88">
        <v>44</v>
      </c>
      <c r="S96" s="88"/>
      <c r="T96" s="82" t="str">
        <f t="shared" si="107"/>
        <v/>
      </c>
      <c r="U96" s="82" t="str">
        <f t="shared" si="108"/>
        <v/>
      </c>
      <c r="V96" s="82" t="str">
        <f t="shared" si="104"/>
        <v/>
      </c>
      <c r="W96" s="82">
        <f t="shared" si="105"/>
        <v>0</v>
      </c>
      <c r="X96" s="82">
        <f t="shared" si="145"/>
        <v>0</v>
      </c>
      <c r="Y96" s="82">
        <f t="shared" si="145"/>
        <v>0</v>
      </c>
      <c r="Z96" s="82">
        <f t="shared" si="109"/>
        <v>0</v>
      </c>
      <c r="AA96" s="132"/>
      <c r="AB96" s="132"/>
    </row>
    <row r="97" spans="1:28" ht="15.75" customHeight="1" x14ac:dyDescent="0.25">
      <c r="A97" s="45"/>
      <c r="B97" s="4">
        <f t="shared" ref="B97" si="147">IF(OR(COUNTA(C96:F96)&gt;0,COUNTA(C97:F97)&gt;0,G97="Registro vacío!!!"),CONCATENATE(R96,"-1"),0)</f>
        <v>0</v>
      </c>
      <c r="C97" s="8"/>
      <c r="D97" s="8"/>
      <c r="E97" s="8"/>
      <c r="F97" s="9"/>
      <c r="G97" s="67" t="str">
        <f>IF(AND(COUNTA(C98:F211)&gt;0,COUNTA(C97:F97)=0),"Registro vacío!!!",IF(COUNTA(C97:F97)=0,"",IF(T97=0,"Cédula NO VÁLIDA",IF(AND(COUNTA(C97:F97)&gt;0,COUNTA(C97:F97)&lt;4),"Registro INCOMPLETO"," "))))</f>
        <v/>
      </c>
      <c r="H97" s="129"/>
      <c r="I97" s="49"/>
      <c r="J97" s="87"/>
      <c r="K97" s="87"/>
      <c r="L97" s="87"/>
      <c r="M97" s="87"/>
      <c r="N97" s="87"/>
      <c r="O97" s="87"/>
      <c r="P97" s="87"/>
      <c r="R97" s="88"/>
      <c r="S97" s="88">
        <v>44</v>
      </c>
      <c r="T97" s="82" t="str">
        <f t="shared" si="107"/>
        <v/>
      </c>
      <c r="U97" s="82" t="str">
        <f t="shared" si="108"/>
        <v/>
      </c>
      <c r="V97" s="82" t="str">
        <f t="shared" si="104"/>
        <v/>
      </c>
      <c r="W97" s="82">
        <f t="shared" si="105"/>
        <v>0</v>
      </c>
      <c r="X97" s="82">
        <f t="shared" si="145"/>
        <v>0</v>
      </c>
      <c r="Y97" s="82">
        <f t="shared" si="145"/>
        <v>0</v>
      </c>
      <c r="Z97" s="82">
        <f t="shared" si="109"/>
        <v>0</v>
      </c>
      <c r="AA97" s="132"/>
      <c r="AB97" s="132"/>
    </row>
    <row r="98" spans="1:28" ht="15.75" customHeight="1" x14ac:dyDescent="0.25">
      <c r="A98" s="45"/>
      <c r="B98" s="4">
        <f t="shared" ref="B98" si="148">IF(OR(B99&lt;&gt;0,G98="Registro vacío!!!"),R98,0)</f>
        <v>0</v>
      </c>
      <c r="C98" s="8"/>
      <c r="D98" s="8"/>
      <c r="E98" s="8"/>
      <c r="F98" s="9"/>
      <c r="G98" s="67" t="str">
        <f>IF(AND(COUNTA(C99:F211)&gt;0,COUNTA(C98:F98)=0),"Registro vacío!!!",IF(COUNTA(C98:F98)=0,"",IF(T98=0,"Cédula NO VÁLIDA",IF(AND(COUNTA(C98:F98)&gt;0,COUNTA(C98:F98)&lt;4),"Registro INCOMPLETO"," "))))</f>
        <v/>
      </c>
      <c r="H98" s="129"/>
      <c r="I98" s="49"/>
      <c r="J98" s="87"/>
      <c r="K98" s="87"/>
      <c r="L98" s="87"/>
      <c r="M98" s="87"/>
      <c r="N98" s="87"/>
      <c r="O98" s="87"/>
      <c r="P98" s="87"/>
      <c r="R98" s="88">
        <v>45</v>
      </c>
      <c r="S98" s="88"/>
      <c r="T98" s="82" t="str">
        <f t="shared" si="107"/>
        <v/>
      </c>
      <c r="U98" s="82" t="str">
        <f t="shared" si="108"/>
        <v/>
      </c>
      <c r="V98" s="82" t="str">
        <f t="shared" si="104"/>
        <v/>
      </c>
      <c r="W98" s="82">
        <f t="shared" si="105"/>
        <v>0</v>
      </c>
      <c r="X98" s="82">
        <f t="shared" si="145"/>
        <v>0</v>
      </c>
      <c r="Y98" s="82">
        <f t="shared" si="145"/>
        <v>0</v>
      </c>
      <c r="Z98" s="82">
        <f t="shared" si="109"/>
        <v>0</v>
      </c>
      <c r="AA98" s="132"/>
      <c r="AB98" s="132"/>
    </row>
    <row r="99" spans="1:28" ht="15.75" customHeight="1" x14ac:dyDescent="0.25">
      <c r="A99" s="45"/>
      <c r="B99" s="4">
        <f t="shared" ref="B99" si="149">IF(OR(COUNTA(C98:F98)&gt;0,COUNTA(C99:F99)&gt;0,G99="Registro vacío!!!"),CONCATENATE(R98,"-1"),0)</f>
        <v>0</v>
      </c>
      <c r="C99" s="8"/>
      <c r="D99" s="8"/>
      <c r="E99" s="8"/>
      <c r="F99" s="9"/>
      <c r="G99" s="67" t="str">
        <f>IF(AND(COUNTA(C100:F211)&gt;0,COUNTA(C99:F99)=0),"Registro vacío!!!",IF(COUNTA(C99:F99)=0,"",IF(T99=0,"Cédula NO VÁLIDA",IF(AND(COUNTA(C99:F99)&gt;0,COUNTA(C99:F99)&lt;4),"Registro INCOMPLETO"," "))))</f>
        <v/>
      </c>
      <c r="H99" s="129"/>
      <c r="I99" s="49"/>
      <c r="J99" s="87"/>
      <c r="K99" s="87"/>
      <c r="L99" s="87"/>
      <c r="M99" s="87"/>
      <c r="N99" s="87"/>
      <c r="O99" s="87"/>
      <c r="P99" s="87"/>
      <c r="R99" s="88"/>
      <c r="S99" s="88">
        <v>45</v>
      </c>
      <c r="T99" s="82" t="str">
        <f t="shared" si="107"/>
        <v/>
      </c>
      <c r="U99" s="82" t="str">
        <f t="shared" si="108"/>
        <v/>
      </c>
      <c r="V99" s="82" t="str">
        <f t="shared" si="104"/>
        <v/>
      </c>
      <c r="W99" s="82">
        <f t="shared" si="105"/>
        <v>0</v>
      </c>
      <c r="X99" s="82">
        <f t="shared" si="145"/>
        <v>0</v>
      </c>
      <c r="Y99" s="82">
        <f t="shared" si="145"/>
        <v>0</v>
      </c>
      <c r="Z99" s="82">
        <f t="shared" si="109"/>
        <v>0</v>
      </c>
      <c r="AA99" s="132"/>
      <c r="AB99" s="132"/>
    </row>
    <row r="100" spans="1:28" ht="15.75" customHeight="1" x14ac:dyDescent="0.25">
      <c r="A100" s="45"/>
      <c r="B100" s="4">
        <f t="shared" ref="B100" si="150">IF(OR(B101&lt;&gt;0,G100="Registro vacío!!!"),R100,0)</f>
        <v>0</v>
      </c>
      <c r="C100" s="8"/>
      <c r="D100" s="8"/>
      <c r="E100" s="8"/>
      <c r="F100" s="9"/>
      <c r="G100" s="67" t="str">
        <f>IF(AND(COUNTA(C101:F211)&gt;0,COUNTA(C100:F100)=0),"Registro vacío!!!",IF(COUNTA(C100:F100)=0,"",IF(T100=0,"Cédula NO VÁLIDA",IF(AND(COUNTA(C100:F100)&gt;0,COUNTA(C100:F100)&lt;4),"Registro INCOMPLETO"," "))))</f>
        <v/>
      </c>
      <c r="H100" s="129" t="str">
        <f t="shared" ref="H100" si="151">CONCATENATE(AA100,AB100)</f>
        <v/>
      </c>
      <c r="I100" s="49"/>
      <c r="J100" s="87"/>
      <c r="K100" s="87"/>
      <c r="L100" s="87"/>
      <c r="M100" s="87"/>
      <c r="N100" s="87"/>
      <c r="O100" s="87"/>
      <c r="P100" s="87"/>
      <c r="R100" s="88">
        <v>46</v>
      </c>
      <c r="S100" s="88"/>
      <c r="T100" s="82" t="str">
        <f t="shared" si="107"/>
        <v/>
      </c>
      <c r="U100" s="82" t="str">
        <f t="shared" si="108"/>
        <v/>
      </c>
      <c r="V100" s="82" t="str">
        <f t="shared" si="104"/>
        <v/>
      </c>
      <c r="W100" s="82">
        <f t="shared" si="105"/>
        <v>0</v>
      </c>
      <c r="X100" s="82">
        <f>IF(R26&gt;0,IF(AA$100&lt;&gt;"",1,0),0)</f>
        <v>0</v>
      </c>
      <c r="Y100" s="82">
        <f>IF(S26&gt;0,IF(AB$100&lt;&gt;"",1,0),0)</f>
        <v>0</v>
      </c>
      <c r="Z100" s="82">
        <f t="shared" si="109"/>
        <v>0</v>
      </c>
      <c r="AA100" s="132" t="str">
        <f t="shared" ref="AA100" si="152">IF(COUNTIF(U100:U105,"&gt;-1")&lt;3,"",IF(OR(SUM(U100:U105)=0,SUM(U100:U105)=3),CONCATENATE("3 TITULARES  ",IF(F100="M","Masc.","Fem."), " Juntos          "),""))</f>
        <v/>
      </c>
      <c r="AB100" s="132" t="str">
        <f t="shared" ref="AB100" si="153">IF(COUNTIF(V100:V105,"&gt;-1")&lt;3,"",IF(OR(SUM(V100:V105)=0,SUM(V100:V105)=3),CONCATENATE("3 SUPLENTES ",IF(F101="M","Masc.","Fem.")," Juntos"),""))</f>
        <v/>
      </c>
    </row>
    <row r="101" spans="1:28" ht="15.75" customHeight="1" x14ac:dyDescent="0.25">
      <c r="A101" s="45"/>
      <c r="B101" s="4">
        <f t="shared" ref="B101" si="154">IF(OR(COUNTA(C100:F100)&gt;0,COUNTA(C101:F101)&gt;0,G101="Registro vacío!!!"),CONCATENATE(R100,"-1"),0)</f>
        <v>0</v>
      </c>
      <c r="C101" s="8"/>
      <c r="D101" s="8"/>
      <c r="E101" s="8"/>
      <c r="F101" s="9"/>
      <c r="G101" s="67" t="str">
        <f>IF(AND(COUNTA(C102:F211)&gt;0,COUNTA(C101:F101)=0),"Registro vacío!!!",IF(COUNTA(C101:F101)=0,"",IF(T101=0,"Cédula NO VÁLIDA",IF(AND(COUNTA(C101:F101)&gt;0,COUNTA(C101:F101)&lt;4),"Registro INCOMPLETO"," "))))</f>
        <v/>
      </c>
      <c r="H101" s="129"/>
      <c r="I101" s="49"/>
      <c r="J101" s="87"/>
      <c r="K101" s="87"/>
      <c r="L101" s="87"/>
      <c r="M101" s="87"/>
      <c r="N101" s="87"/>
      <c r="O101" s="87"/>
      <c r="P101" s="87"/>
      <c r="R101" s="88"/>
      <c r="S101" s="88">
        <v>46</v>
      </c>
      <c r="T101" s="82" t="str">
        <f t="shared" si="107"/>
        <v/>
      </c>
      <c r="U101" s="82" t="str">
        <f t="shared" si="108"/>
        <v/>
      </c>
      <c r="V101" s="82" t="str">
        <f t="shared" si="104"/>
        <v/>
      </c>
      <c r="W101" s="82">
        <f t="shared" si="105"/>
        <v>0</v>
      </c>
      <c r="X101" s="82">
        <f t="shared" ref="X101:Y105" si="155">IF(R27&gt;0,IF(AA$100&lt;&gt;"",1,0),0)</f>
        <v>0</v>
      </c>
      <c r="Y101" s="82">
        <f t="shared" si="155"/>
        <v>0</v>
      </c>
      <c r="Z101" s="82">
        <f t="shared" si="109"/>
        <v>0</v>
      </c>
      <c r="AA101" s="132"/>
      <c r="AB101" s="132"/>
    </row>
    <row r="102" spans="1:28" ht="15.75" customHeight="1" x14ac:dyDescent="0.25">
      <c r="A102" s="45"/>
      <c r="B102" s="4">
        <f t="shared" ref="B102" si="156">IF(OR(B103&lt;&gt;0,G102="Registro vacío!!!"),R102,0)</f>
        <v>0</v>
      </c>
      <c r="C102" s="8"/>
      <c r="D102" s="8"/>
      <c r="E102" s="8"/>
      <c r="F102" s="9"/>
      <c r="G102" s="67" t="str">
        <f>IF(AND(COUNTA(C103:F211)&gt;0,COUNTA(C102:F102)=0),"Registro vacío!!!",IF(COUNTA(C102:F102)=0,"",IF(T102=0,"Cédula NO VÁLIDA",IF(AND(COUNTA(C102:F102)&gt;0,COUNTA(C102:F102)&lt;4),"Registro INCOMPLETO"," "))))</f>
        <v/>
      </c>
      <c r="H102" s="129"/>
      <c r="I102" s="49"/>
      <c r="J102" s="87"/>
      <c r="K102" s="87"/>
      <c r="L102" s="87"/>
      <c r="M102" s="87"/>
      <c r="N102" s="87"/>
      <c r="O102" s="87"/>
      <c r="P102" s="87"/>
      <c r="R102" s="88">
        <v>47</v>
      </c>
      <c r="S102" s="88"/>
      <c r="T102" s="82" t="str">
        <f t="shared" si="107"/>
        <v/>
      </c>
      <c r="U102" s="82" t="str">
        <f t="shared" si="108"/>
        <v/>
      </c>
      <c r="V102" s="82" t="str">
        <f t="shared" si="104"/>
        <v/>
      </c>
      <c r="W102" s="82">
        <f t="shared" si="105"/>
        <v>0</v>
      </c>
      <c r="X102" s="82">
        <f t="shared" si="155"/>
        <v>0</v>
      </c>
      <c r="Y102" s="82">
        <f t="shared" si="155"/>
        <v>0</v>
      </c>
      <c r="Z102" s="82">
        <f t="shared" si="109"/>
        <v>0</v>
      </c>
      <c r="AA102" s="132"/>
      <c r="AB102" s="132"/>
    </row>
    <row r="103" spans="1:28" ht="15.75" customHeight="1" x14ac:dyDescent="0.25">
      <c r="A103" s="45"/>
      <c r="B103" s="4">
        <f t="shared" ref="B103" si="157">IF(OR(COUNTA(C102:F102)&gt;0,COUNTA(C103:F103)&gt;0,G103="Registro vacío!!!"),CONCATENATE(R102,"-1"),0)</f>
        <v>0</v>
      </c>
      <c r="C103" s="8"/>
      <c r="D103" s="8"/>
      <c r="E103" s="8"/>
      <c r="F103" s="9"/>
      <c r="G103" s="67" t="str">
        <f>IF(AND(COUNTA(C104:F211)&gt;0,COUNTA(C103:F103)=0),"Registro vacío!!!",IF(COUNTA(C103:F103)=0,"",IF(T103=0,"Cédula NO VÁLIDA",IF(AND(COUNTA(C103:F103)&gt;0,COUNTA(C103:F103)&lt;4),"Registro INCOMPLETO"," "))))</f>
        <v/>
      </c>
      <c r="H103" s="129"/>
      <c r="I103" s="49"/>
      <c r="J103" s="87"/>
      <c r="K103" s="87"/>
      <c r="L103" s="87"/>
      <c r="M103" s="87"/>
      <c r="N103" s="87"/>
      <c r="O103" s="87"/>
      <c r="P103" s="87"/>
      <c r="R103" s="88"/>
      <c r="S103" s="88">
        <v>47</v>
      </c>
      <c r="T103" s="82" t="str">
        <f t="shared" si="107"/>
        <v/>
      </c>
      <c r="U103" s="82" t="str">
        <f t="shared" si="108"/>
        <v/>
      </c>
      <c r="V103" s="82" t="str">
        <f t="shared" si="104"/>
        <v/>
      </c>
      <c r="W103" s="82">
        <f t="shared" si="105"/>
        <v>0</v>
      </c>
      <c r="X103" s="82">
        <f t="shared" si="155"/>
        <v>0</v>
      </c>
      <c r="Y103" s="82">
        <f t="shared" si="155"/>
        <v>0</v>
      </c>
      <c r="Z103" s="82">
        <f t="shared" si="109"/>
        <v>0</v>
      </c>
      <c r="AA103" s="132"/>
      <c r="AB103" s="132"/>
    </row>
    <row r="104" spans="1:28" ht="15.75" customHeight="1" x14ac:dyDescent="0.25">
      <c r="A104" s="45"/>
      <c r="B104" s="4">
        <f t="shared" ref="B104" si="158">IF(OR(B105&lt;&gt;0,G104="Registro vacío!!!"),R104,0)</f>
        <v>0</v>
      </c>
      <c r="C104" s="8"/>
      <c r="D104" s="8"/>
      <c r="E104" s="8"/>
      <c r="F104" s="9"/>
      <c r="G104" s="67" t="str">
        <f>IF(AND(COUNTA(C105:F211)&gt;0,COUNTA(C104:F104)=0),"Registro vacío!!!",IF(COUNTA(C104:F104)=0,"",IF(T104=0,"Cédula NO VÁLIDA",IF(AND(COUNTA(C104:F104)&gt;0,COUNTA(C104:F104)&lt;4),"Registro INCOMPLETO"," "))))</f>
        <v/>
      </c>
      <c r="H104" s="129"/>
      <c r="I104" s="49"/>
      <c r="J104" s="87"/>
      <c r="K104" s="87"/>
      <c r="L104" s="87"/>
      <c r="M104" s="87"/>
      <c r="N104" s="87"/>
      <c r="O104" s="87"/>
      <c r="P104" s="87"/>
      <c r="R104" s="88">
        <v>48</v>
      </c>
      <c r="S104" s="88"/>
      <c r="T104" s="82" t="str">
        <f t="shared" si="107"/>
        <v/>
      </c>
      <c r="U104" s="82" t="str">
        <f t="shared" si="108"/>
        <v/>
      </c>
      <c r="V104" s="82" t="str">
        <f t="shared" si="104"/>
        <v/>
      </c>
      <c r="W104" s="82">
        <f t="shared" si="105"/>
        <v>0</v>
      </c>
      <c r="X104" s="82">
        <f t="shared" si="155"/>
        <v>0</v>
      </c>
      <c r="Y104" s="82">
        <f t="shared" si="155"/>
        <v>0</v>
      </c>
      <c r="Z104" s="82">
        <f t="shared" si="109"/>
        <v>0</v>
      </c>
      <c r="AA104" s="132"/>
      <c r="AB104" s="132"/>
    </row>
    <row r="105" spans="1:28" ht="15.75" customHeight="1" x14ac:dyDescent="0.25">
      <c r="A105" s="45"/>
      <c r="B105" s="4">
        <f t="shared" ref="B105" si="159">IF(OR(COUNTA(C104:F104)&gt;0,COUNTA(C105:F105)&gt;0,G105="Registro vacío!!!"),CONCATENATE(R104,"-1"),0)</f>
        <v>0</v>
      </c>
      <c r="C105" s="8"/>
      <c r="D105" s="8"/>
      <c r="E105" s="8"/>
      <c r="F105" s="9"/>
      <c r="G105" s="67" t="str">
        <f>IF(AND(COUNTA(C106:F211)&gt;0,COUNTA(C105:F105)=0),"Registro vacío!!!",IF(COUNTA(C105:F105)=0,"",IF(T105=0,"Cédula NO VÁLIDA",IF(AND(COUNTA(C105:F105)&gt;0,COUNTA(C105:F105)&lt;4),"Registro INCOMPLETO"," "))))</f>
        <v/>
      </c>
      <c r="H105" s="129"/>
      <c r="I105" s="49"/>
      <c r="J105" s="87"/>
      <c r="K105" s="87"/>
      <c r="L105" s="87"/>
      <c r="M105" s="87"/>
      <c r="N105" s="87"/>
      <c r="O105" s="87"/>
      <c r="P105" s="87"/>
      <c r="R105" s="88"/>
      <c r="S105" s="88">
        <v>48</v>
      </c>
      <c r="T105" s="82" t="str">
        <f t="shared" si="107"/>
        <v/>
      </c>
      <c r="U105" s="82" t="str">
        <f t="shared" si="108"/>
        <v/>
      </c>
      <c r="V105" s="82" t="str">
        <f t="shared" si="104"/>
        <v/>
      </c>
      <c r="W105" s="82">
        <f t="shared" si="105"/>
        <v>0</v>
      </c>
      <c r="X105" s="82">
        <f t="shared" si="155"/>
        <v>0</v>
      </c>
      <c r="Y105" s="82">
        <f t="shared" si="155"/>
        <v>0</v>
      </c>
      <c r="Z105" s="82">
        <f t="shared" si="109"/>
        <v>0</v>
      </c>
      <c r="AA105" s="132"/>
      <c r="AB105" s="132"/>
    </row>
    <row r="106" spans="1:28" ht="15.75" customHeight="1" x14ac:dyDescent="0.25">
      <c r="A106" s="45"/>
      <c r="B106" s="4">
        <f t="shared" ref="B106" si="160">IF(OR(B107&lt;&gt;0,G106="Registro vacío!!!"),R106,0)</f>
        <v>0</v>
      </c>
      <c r="C106" s="8"/>
      <c r="D106" s="8"/>
      <c r="E106" s="8"/>
      <c r="F106" s="9"/>
      <c r="G106" s="67" t="str">
        <f>IF(AND(COUNTA(C107:F211)&gt;0,COUNTA(C106:F106)=0),"Registro vacío!!!",IF(COUNTA(C106:F106)=0,"",IF(T106=0,"Cédula NO VÁLIDA",IF(AND(COUNTA(C106:F106)&gt;0,COUNTA(C106:F106)&lt;4),"Registro INCOMPLETO"," "))))</f>
        <v/>
      </c>
      <c r="H106" s="129" t="str">
        <f t="shared" ref="H106" si="161">CONCATENATE(AA106,AB106)</f>
        <v/>
      </c>
      <c r="I106" s="49"/>
      <c r="J106" s="87"/>
      <c r="K106" s="87"/>
      <c r="L106" s="87"/>
      <c r="M106" s="87"/>
      <c r="N106" s="87"/>
      <c r="O106" s="87"/>
      <c r="P106" s="87"/>
      <c r="R106" s="88">
        <v>49</v>
      </c>
      <c r="S106" s="88"/>
      <c r="T106" s="82" t="str">
        <f t="shared" si="107"/>
        <v/>
      </c>
      <c r="U106" s="82" t="str">
        <f t="shared" si="108"/>
        <v/>
      </c>
      <c r="V106" s="82" t="str">
        <f t="shared" si="104"/>
        <v/>
      </c>
      <c r="W106" s="82">
        <f t="shared" si="105"/>
        <v>0</v>
      </c>
      <c r="X106" s="82">
        <f>IF(R26&gt;0,IF(AA$106&lt;&gt;"",1,0),0)</f>
        <v>0</v>
      </c>
      <c r="Y106" s="82">
        <f>IF(S26&gt;0,IF(AB$106&lt;&gt;"",1,0),0)</f>
        <v>0</v>
      </c>
      <c r="Z106" s="82">
        <f t="shared" si="109"/>
        <v>0</v>
      </c>
      <c r="AA106" s="132" t="str">
        <f t="shared" ref="AA106" si="162">IF(COUNTIF(U106:U111,"&gt;-1")&lt;3,"",IF(OR(SUM(U106:U111)=0,SUM(U106:U111)=3),CONCATENATE("3 TITULARES  ",IF(F106="M","Masc.","Fem."), " Juntos          "),""))</f>
        <v/>
      </c>
      <c r="AB106" s="132" t="str">
        <f t="shared" ref="AB106" si="163">IF(COUNTIF(V106:V111,"&gt;-1")&lt;3,"",IF(OR(SUM(V106:V111)=0,SUM(V106:V111)=3),CONCATENATE("3 SUPLENTES ",IF(F107="M","Masc.","Fem.")," Juntos"),""))</f>
        <v/>
      </c>
    </row>
    <row r="107" spans="1:28" ht="15.75" customHeight="1" x14ac:dyDescent="0.25">
      <c r="A107" s="45"/>
      <c r="B107" s="4">
        <f t="shared" ref="B107" si="164">IF(OR(COUNTA(C106:F106)&gt;0,COUNTA(C107:F107)&gt;0,G107="Registro vacío!!!"),CONCATENATE(R106,"-1"),0)</f>
        <v>0</v>
      </c>
      <c r="C107" s="8"/>
      <c r="D107" s="8"/>
      <c r="E107" s="8"/>
      <c r="F107" s="9"/>
      <c r="G107" s="67" t="str">
        <f>IF(AND(COUNTA(C108:F211)&gt;0,COUNTA(C107:F107)=0),"Registro vacío!!!",IF(COUNTA(C107:F107)=0,"",IF(T107=0,"Cédula NO VÁLIDA",IF(AND(COUNTA(C107:F107)&gt;0,COUNTA(C107:F107)&lt;4),"Registro INCOMPLETO"," "))))</f>
        <v/>
      </c>
      <c r="H107" s="129"/>
      <c r="I107" s="49"/>
      <c r="J107" s="87"/>
      <c r="K107" s="87"/>
      <c r="L107" s="87"/>
      <c r="M107" s="87"/>
      <c r="N107" s="87"/>
      <c r="O107" s="87"/>
      <c r="P107" s="87"/>
      <c r="R107" s="88"/>
      <c r="S107" s="88">
        <v>49</v>
      </c>
      <c r="T107" s="82" t="str">
        <f t="shared" si="107"/>
        <v/>
      </c>
      <c r="U107" s="82" t="str">
        <f t="shared" si="108"/>
        <v/>
      </c>
      <c r="V107" s="82" t="str">
        <f t="shared" si="104"/>
        <v/>
      </c>
      <c r="W107" s="82">
        <f t="shared" si="105"/>
        <v>0</v>
      </c>
      <c r="X107" s="82">
        <f t="shared" ref="X107:Y111" si="165">IF(R27&gt;0,IF(AA$106&lt;&gt;"",1,0),0)</f>
        <v>0</v>
      </c>
      <c r="Y107" s="82">
        <f t="shared" si="165"/>
        <v>0</v>
      </c>
      <c r="Z107" s="82">
        <f t="shared" si="109"/>
        <v>0</v>
      </c>
      <c r="AA107" s="132"/>
      <c r="AB107" s="132"/>
    </row>
    <row r="108" spans="1:28" ht="15.75" customHeight="1" x14ac:dyDescent="0.25">
      <c r="A108" s="45"/>
      <c r="B108" s="4">
        <f t="shared" ref="B108" si="166">IF(OR(B109&lt;&gt;0,G108="Registro vacío!!!"),R108,0)</f>
        <v>0</v>
      </c>
      <c r="C108" s="8"/>
      <c r="D108" s="8"/>
      <c r="E108" s="8"/>
      <c r="F108" s="9"/>
      <c r="G108" s="67" t="str">
        <f>IF(AND(COUNTA(C109:F211)&gt;0,COUNTA(C108:F108)=0),"Registro vacío!!!",IF(COUNTA(C108:F108)=0,"",IF(T108=0,"Cédula NO VÁLIDA",IF(AND(COUNTA(C108:F108)&gt;0,COUNTA(C108:F108)&lt;4),"Registro INCOMPLETO"," "))))</f>
        <v/>
      </c>
      <c r="H108" s="129"/>
      <c r="I108" s="49"/>
      <c r="J108" s="87"/>
      <c r="K108" s="87"/>
      <c r="L108" s="87"/>
      <c r="M108" s="87"/>
      <c r="N108" s="87"/>
      <c r="O108" s="87"/>
      <c r="P108" s="87"/>
      <c r="R108" s="88">
        <v>50</v>
      </c>
      <c r="S108" s="88"/>
      <c r="T108" s="82" t="str">
        <f t="shared" si="107"/>
        <v/>
      </c>
      <c r="U108" s="82" t="str">
        <f t="shared" si="108"/>
        <v/>
      </c>
      <c r="V108" s="82" t="str">
        <f t="shared" si="104"/>
        <v/>
      </c>
      <c r="W108" s="82">
        <f t="shared" si="105"/>
        <v>0</v>
      </c>
      <c r="X108" s="82">
        <f t="shared" si="165"/>
        <v>0</v>
      </c>
      <c r="Y108" s="82">
        <f t="shared" si="165"/>
        <v>0</v>
      </c>
      <c r="Z108" s="82">
        <f t="shared" si="109"/>
        <v>0</v>
      </c>
      <c r="AA108" s="132"/>
      <c r="AB108" s="132"/>
    </row>
    <row r="109" spans="1:28" ht="15.75" customHeight="1" x14ac:dyDescent="0.25">
      <c r="A109" s="45"/>
      <c r="B109" s="4">
        <f t="shared" ref="B109" si="167">IF(OR(COUNTA(C108:F108)&gt;0,COUNTA(C109:F109)&gt;0,G109="Registro vacío!!!"),CONCATENATE(R108,"-1"),0)</f>
        <v>0</v>
      </c>
      <c r="C109" s="8"/>
      <c r="D109" s="8"/>
      <c r="E109" s="8"/>
      <c r="F109" s="9"/>
      <c r="G109" s="67" t="str">
        <f>IF(AND(COUNTA(C110:F211)&gt;0,COUNTA(C109:F109)=0),"Registro vacío!!!",IF(COUNTA(C109:F109)=0,"",IF(T109=0,"Cédula NO VÁLIDA",IF(AND(COUNTA(C109:F109)&gt;0,COUNTA(C109:F109)&lt;4),"Registro INCOMPLETO"," "))))</f>
        <v/>
      </c>
      <c r="H109" s="129"/>
      <c r="I109" s="49"/>
      <c r="J109" s="87"/>
      <c r="K109" s="87"/>
      <c r="L109" s="87"/>
      <c r="M109" s="87"/>
      <c r="N109" s="87"/>
      <c r="O109" s="87"/>
      <c r="P109" s="87"/>
      <c r="R109" s="88"/>
      <c r="S109" s="88">
        <v>50</v>
      </c>
      <c r="T109" s="82" t="str">
        <f t="shared" si="107"/>
        <v/>
      </c>
      <c r="U109" s="82" t="str">
        <f t="shared" si="108"/>
        <v/>
      </c>
      <c r="V109" s="82" t="str">
        <f t="shared" si="104"/>
        <v/>
      </c>
      <c r="W109" s="82">
        <f t="shared" si="105"/>
        <v>0</v>
      </c>
      <c r="X109" s="82">
        <f t="shared" si="165"/>
        <v>0</v>
      </c>
      <c r="Y109" s="82">
        <f t="shared" si="165"/>
        <v>0</v>
      </c>
      <c r="Z109" s="82">
        <f t="shared" si="109"/>
        <v>0</v>
      </c>
      <c r="AA109" s="132"/>
      <c r="AB109" s="132"/>
    </row>
    <row r="110" spans="1:28" ht="15.75" customHeight="1" x14ac:dyDescent="0.25">
      <c r="A110" s="45"/>
      <c r="B110" s="4">
        <f t="shared" ref="B110" si="168">IF(OR(B111&lt;&gt;0,G110="Registro vacío!!!"),R110,0)</f>
        <v>0</v>
      </c>
      <c r="C110" s="8"/>
      <c r="D110" s="8"/>
      <c r="E110" s="8"/>
      <c r="F110" s="9"/>
      <c r="G110" s="67" t="str">
        <f>IF(AND(COUNTA(C111:F211)&gt;0,COUNTA(C110:F110)=0),"Registro vacío!!!",IF(COUNTA(C110:F110)=0,"",IF(T110=0,"Cédula NO VÁLIDA",IF(AND(COUNTA(C110:F110)&gt;0,COUNTA(C110:F110)&lt;4),"Registro INCOMPLETO"," "))))</f>
        <v/>
      </c>
      <c r="H110" s="129"/>
      <c r="I110" s="49"/>
      <c r="J110" s="87"/>
      <c r="K110" s="87"/>
      <c r="L110" s="87"/>
      <c r="M110" s="87"/>
      <c r="N110" s="87"/>
      <c r="O110" s="87"/>
      <c r="P110" s="87"/>
      <c r="R110" s="88">
        <v>51</v>
      </c>
      <c r="S110" s="88"/>
      <c r="T110" s="82" t="str">
        <f t="shared" si="107"/>
        <v/>
      </c>
      <c r="U110" s="82" t="str">
        <f t="shared" si="108"/>
        <v/>
      </c>
      <c r="V110" s="82" t="str">
        <f t="shared" si="104"/>
        <v/>
      </c>
      <c r="W110" s="82">
        <f t="shared" si="105"/>
        <v>0</v>
      </c>
      <c r="X110" s="82">
        <f t="shared" si="165"/>
        <v>0</v>
      </c>
      <c r="Y110" s="82">
        <f t="shared" si="165"/>
        <v>0</v>
      </c>
      <c r="Z110" s="82">
        <f t="shared" si="109"/>
        <v>0</v>
      </c>
      <c r="AA110" s="132"/>
      <c r="AB110" s="132"/>
    </row>
    <row r="111" spans="1:28" ht="15.75" customHeight="1" x14ac:dyDescent="0.25">
      <c r="A111" s="45"/>
      <c r="B111" s="4">
        <f t="shared" ref="B111" si="169">IF(OR(COUNTA(C110:F110)&gt;0,COUNTA(C111:F111)&gt;0,G111="Registro vacío!!!"),CONCATENATE(R110,"-1"),0)</f>
        <v>0</v>
      </c>
      <c r="C111" s="8"/>
      <c r="D111" s="8"/>
      <c r="E111" s="8"/>
      <c r="F111" s="9"/>
      <c r="G111" s="67" t="str">
        <f>IF(AND(COUNTA(C112:F211)&gt;0,COUNTA(C111:F111)=0),"Registro vacío!!!",IF(COUNTA(C111:F111)=0,"",IF(T111=0,"Cédula NO VÁLIDA",IF(AND(COUNTA(C111:F111)&gt;0,COUNTA(C111:F111)&lt;4),"Registro INCOMPLETO"," "))))</f>
        <v/>
      </c>
      <c r="H111" s="129"/>
      <c r="I111" s="49"/>
      <c r="J111" s="87"/>
      <c r="K111" s="87"/>
      <c r="L111" s="87"/>
      <c r="M111" s="87"/>
      <c r="N111" s="87"/>
      <c r="O111" s="87"/>
      <c r="P111" s="87"/>
      <c r="R111" s="88"/>
      <c r="S111" s="88">
        <v>51</v>
      </c>
      <c r="T111" s="82" t="str">
        <f t="shared" si="107"/>
        <v/>
      </c>
      <c r="U111" s="82" t="str">
        <f t="shared" si="108"/>
        <v/>
      </c>
      <c r="V111" s="82" t="str">
        <f t="shared" si="104"/>
        <v/>
      </c>
      <c r="W111" s="82">
        <f t="shared" si="105"/>
        <v>0</v>
      </c>
      <c r="X111" s="82">
        <f t="shared" si="165"/>
        <v>0</v>
      </c>
      <c r="Y111" s="82">
        <f t="shared" si="165"/>
        <v>0</v>
      </c>
      <c r="Z111" s="82">
        <f t="shared" si="109"/>
        <v>0</v>
      </c>
      <c r="AA111" s="132"/>
      <c r="AB111" s="132"/>
    </row>
    <row r="112" spans="1:28" ht="15.75" customHeight="1" x14ac:dyDescent="0.25">
      <c r="A112" s="45"/>
      <c r="B112" s="4">
        <f t="shared" ref="B112" si="170">IF(OR(B113&lt;&gt;0,G112="Registro vacío!!!"),R112,0)</f>
        <v>0</v>
      </c>
      <c r="C112" s="8"/>
      <c r="D112" s="8"/>
      <c r="E112" s="8"/>
      <c r="F112" s="9"/>
      <c r="G112" s="67" t="str">
        <f>IF(AND(COUNTA(C113:F211)&gt;0,COUNTA(C112:F112)=0),"Registro vacío!!!",IF(COUNTA(C112:F112)=0,"",IF(T112=0,"Cédula NO VÁLIDA",IF(AND(COUNTA(C112:F112)&gt;0,COUNTA(C112:F112)&lt;4),"Registro INCOMPLETO"," "))))</f>
        <v/>
      </c>
      <c r="H112" s="129" t="str">
        <f t="shared" ref="H112" si="171">CONCATENATE(AA112,AB112)</f>
        <v/>
      </c>
      <c r="I112" s="49"/>
      <c r="J112" s="87"/>
      <c r="K112" s="87"/>
      <c r="L112" s="87"/>
      <c r="M112" s="87"/>
      <c r="N112" s="87"/>
      <c r="O112" s="87"/>
      <c r="P112" s="87"/>
      <c r="R112" s="88">
        <v>52</v>
      </c>
      <c r="S112" s="88"/>
      <c r="T112" s="82" t="str">
        <f t="shared" si="107"/>
        <v/>
      </c>
      <c r="U112" s="82" t="str">
        <f t="shared" si="108"/>
        <v/>
      </c>
      <c r="V112" s="82" t="str">
        <f t="shared" si="104"/>
        <v/>
      </c>
      <c r="W112" s="82">
        <f t="shared" si="105"/>
        <v>0</v>
      </c>
      <c r="X112" s="82">
        <f>IF(R26&gt;0,IF(AA$112&lt;&gt;"",1,0),0)</f>
        <v>0</v>
      </c>
      <c r="Y112" s="82">
        <f>IF(S26&gt;0,IF(AB$112&lt;&gt;"",1,0),0)</f>
        <v>0</v>
      </c>
      <c r="Z112" s="82">
        <f t="shared" si="109"/>
        <v>0</v>
      </c>
      <c r="AA112" s="132" t="str">
        <f t="shared" ref="AA112" si="172">IF(COUNTIF(U112:U117,"&gt;-1")&lt;3,"",IF(OR(SUM(U112:U117)=0,SUM(U112:U117)=3),CONCATENATE("3 TITULARES  ",IF(F112="M","Masc.","Fem."), " Juntos          "),""))</f>
        <v/>
      </c>
      <c r="AB112" s="132" t="str">
        <f t="shared" ref="AB112" si="173">IF(COUNTIF(V112:V117,"&gt;-1")&lt;3,"",IF(OR(SUM(V112:V117)=0,SUM(V112:V117)=3),CONCATENATE("3 SUPLENTES ",IF(F113="M","Masc.","Fem.")," Juntos"),""))</f>
        <v/>
      </c>
    </row>
    <row r="113" spans="1:28" ht="15.75" customHeight="1" x14ac:dyDescent="0.25">
      <c r="A113" s="45"/>
      <c r="B113" s="4">
        <f t="shared" ref="B113" si="174">IF(OR(COUNTA(C112:F112)&gt;0,COUNTA(C113:F113)&gt;0,G113="Registro vacío!!!"),CONCATENATE(R112,"-1"),0)</f>
        <v>0</v>
      </c>
      <c r="C113" s="8"/>
      <c r="D113" s="8"/>
      <c r="E113" s="8"/>
      <c r="F113" s="9"/>
      <c r="G113" s="67" t="str">
        <f>IF(AND(COUNTA(C114:F211)&gt;0,COUNTA(C113:F113)=0),"Registro vacío!!!",IF(COUNTA(C113:F113)=0,"",IF(T113=0,"Cédula NO VÁLIDA",IF(AND(COUNTA(C113:F113)&gt;0,COUNTA(C113:F113)&lt;4),"Registro INCOMPLETO"," "))))</f>
        <v/>
      </c>
      <c r="H113" s="129"/>
      <c r="I113" s="49"/>
      <c r="J113" s="87"/>
      <c r="K113" s="87"/>
      <c r="L113" s="87"/>
      <c r="M113" s="87"/>
      <c r="N113" s="87"/>
      <c r="O113" s="87"/>
      <c r="P113" s="87"/>
      <c r="R113" s="88"/>
      <c r="S113" s="88">
        <v>52</v>
      </c>
      <c r="T113" s="82" t="str">
        <f t="shared" si="107"/>
        <v/>
      </c>
      <c r="U113" s="82" t="str">
        <f t="shared" si="108"/>
        <v/>
      </c>
      <c r="V113" s="82" t="str">
        <f t="shared" si="104"/>
        <v/>
      </c>
      <c r="W113" s="82">
        <f t="shared" si="105"/>
        <v>0</v>
      </c>
      <c r="X113" s="82">
        <f t="shared" ref="X113:Y117" si="175">IF(R27&gt;0,IF(AA$112&lt;&gt;"",1,0),0)</f>
        <v>0</v>
      </c>
      <c r="Y113" s="82">
        <f t="shared" si="175"/>
        <v>0</v>
      </c>
      <c r="Z113" s="82">
        <f t="shared" si="109"/>
        <v>0</v>
      </c>
      <c r="AA113" s="132"/>
      <c r="AB113" s="132"/>
    </row>
    <row r="114" spans="1:28" ht="15.75" customHeight="1" x14ac:dyDescent="0.25">
      <c r="A114" s="45"/>
      <c r="B114" s="4">
        <f t="shared" ref="B114" si="176">IF(OR(B115&lt;&gt;0,G114="Registro vacío!!!"),R114,0)</f>
        <v>0</v>
      </c>
      <c r="C114" s="8"/>
      <c r="D114" s="8"/>
      <c r="E114" s="8"/>
      <c r="F114" s="9"/>
      <c r="G114" s="67" t="str">
        <f>IF(AND(COUNTA(C115:F211)&gt;0,COUNTA(C114:F114)=0),"Registro vacío!!!",IF(COUNTA(C114:F114)=0,"",IF(T114=0,"Cédula NO VÁLIDA",IF(AND(COUNTA(C114:F114)&gt;0,COUNTA(C114:F114)&lt;4),"Registro INCOMPLETO"," "))))</f>
        <v/>
      </c>
      <c r="H114" s="129"/>
      <c r="I114" s="49"/>
      <c r="J114" s="87"/>
      <c r="K114" s="87"/>
      <c r="L114" s="87"/>
      <c r="M114" s="87"/>
      <c r="N114" s="87"/>
      <c r="O114" s="87"/>
      <c r="P114" s="87"/>
      <c r="R114" s="88">
        <v>53</v>
      </c>
      <c r="S114" s="88"/>
      <c r="T114" s="82" t="str">
        <f t="shared" si="107"/>
        <v/>
      </c>
      <c r="U114" s="82" t="str">
        <f t="shared" si="108"/>
        <v/>
      </c>
      <c r="V114" s="82" t="str">
        <f t="shared" si="104"/>
        <v/>
      </c>
      <c r="W114" s="82">
        <f t="shared" si="105"/>
        <v>0</v>
      </c>
      <c r="X114" s="82">
        <f t="shared" si="175"/>
        <v>0</v>
      </c>
      <c r="Y114" s="82">
        <f t="shared" si="175"/>
        <v>0</v>
      </c>
      <c r="Z114" s="82">
        <f t="shared" si="109"/>
        <v>0</v>
      </c>
      <c r="AA114" s="132"/>
      <c r="AB114" s="132"/>
    </row>
    <row r="115" spans="1:28" ht="15.75" customHeight="1" x14ac:dyDescent="0.25">
      <c r="A115" s="45"/>
      <c r="B115" s="4">
        <f t="shared" ref="B115" si="177">IF(OR(COUNTA(C114:F114)&gt;0,COUNTA(C115:F115)&gt;0,G115="Registro vacío!!!"),CONCATENATE(R114,"-1"),0)</f>
        <v>0</v>
      </c>
      <c r="C115" s="8"/>
      <c r="D115" s="8"/>
      <c r="E115" s="8"/>
      <c r="F115" s="9"/>
      <c r="G115" s="67" t="str">
        <f>IF(AND(COUNTA(C116:F211)&gt;0,COUNTA(C115:F115)=0),"Registro vacío!!!",IF(COUNTA(C115:F115)=0,"",IF(T115=0,"Cédula NO VÁLIDA",IF(AND(COUNTA(C115:F115)&gt;0,COUNTA(C115:F115)&lt;4),"Registro INCOMPLETO"," "))))</f>
        <v/>
      </c>
      <c r="H115" s="129"/>
      <c r="I115" s="49"/>
      <c r="J115" s="87"/>
      <c r="K115" s="87"/>
      <c r="L115" s="87"/>
      <c r="M115" s="87"/>
      <c r="N115" s="87"/>
      <c r="O115" s="87"/>
      <c r="P115" s="87"/>
      <c r="R115" s="88"/>
      <c r="S115" s="88">
        <v>53</v>
      </c>
      <c r="T115" s="82" t="str">
        <f t="shared" si="107"/>
        <v/>
      </c>
      <c r="U115" s="82" t="str">
        <f t="shared" si="108"/>
        <v/>
      </c>
      <c r="V115" s="82" t="str">
        <f t="shared" si="104"/>
        <v/>
      </c>
      <c r="W115" s="82">
        <f t="shared" si="105"/>
        <v>0</v>
      </c>
      <c r="X115" s="82">
        <f t="shared" si="175"/>
        <v>0</v>
      </c>
      <c r="Y115" s="82">
        <f t="shared" si="175"/>
        <v>0</v>
      </c>
      <c r="Z115" s="82">
        <f t="shared" si="109"/>
        <v>0</v>
      </c>
      <c r="AA115" s="132"/>
      <c r="AB115" s="132"/>
    </row>
    <row r="116" spans="1:28" ht="15.75" customHeight="1" x14ac:dyDescent="0.25">
      <c r="A116" s="45"/>
      <c r="B116" s="4">
        <f t="shared" ref="B116" si="178">IF(OR(B117&lt;&gt;0,G116="Registro vacío!!!"),R116,0)</f>
        <v>0</v>
      </c>
      <c r="C116" s="8"/>
      <c r="D116" s="8"/>
      <c r="E116" s="8"/>
      <c r="F116" s="9"/>
      <c r="G116" s="67" t="str">
        <f>IF(AND(COUNTA(C117:F211)&gt;0,COUNTA(C116:F116)=0),"Registro vacío!!!",IF(COUNTA(C116:F116)=0,"",IF(T116=0,"Cédula NO VÁLIDA",IF(AND(COUNTA(C116:F116)&gt;0,COUNTA(C116:F116)&lt;4),"Registro INCOMPLETO"," "))))</f>
        <v/>
      </c>
      <c r="H116" s="129"/>
      <c r="I116" s="49"/>
      <c r="J116" s="87"/>
      <c r="K116" s="87"/>
      <c r="L116" s="87"/>
      <c r="M116" s="87"/>
      <c r="N116" s="87"/>
      <c r="O116" s="87"/>
      <c r="P116" s="87"/>
      <c r="R116" s="88">
        <v>54</v>
      </c>
      <c r="S116" s="88"/>
      <c r="T116" s="82" t="str">
        <f t="shared" si="107"/>
        <v/>
      </c>
      <c r="U116" s="82" t="str">
        <f t="shared" si="108"/>
        <v/>
      </c>
      <c r="V116" s="82" t="str">
        <f t="shared" si="104"/>
        <v/>
      </c>
      <c r="W116" s="82">
        <f t="shared" si="105"/>
        <v>0</v>
      </c>
      <c r="X116" s="82">
        <f t="shared" si="175"/>
        <v>0</v>
      </c>
      <c r="Y116" s="82">
        <f t="shared" si="175"/>
        <v>0</v>
      </c>
      <c r="Z116" s="82">
        <f t="shared" si="109"/>
        <v>0</v>
      </c>
      <c r="AA116" s="132"/>
      <c r="AB116" s="132"/>
    </row>
    <row r="117" spans="1:28" ht="15.75" customHeight="1" x14ac:dyDescent="0.25">
      <c r="A117" s="45"/>
      <c r="B117" s="4">
        <f t="shared" ref="B117" si="179">IF(OR(COUNTA(C116:F116)&gt;0,COUNTA(C117:F117)&gt;0,G117="Registro vacío!!!"),CONCATENATE(R116,"-1"),0)</f>
        <v>0</v>
      </c>
      <c r="C117" s="8"/>
      <c r="D117" s="8"/>
      <c r="E117" s="8"/>
      <c r="F117" s="9"/>
      <c r="G117" s="67" t="str">
        <f>IF(AND(COUNTA(C118:F211)&gt;0,COUNTA(C117:F117)=0),"Registro vacío!!!",IF(COUNTA(C117:F117)=0,"",IF(T117=0,"Cédula NO VÁLIDA",IF(AND(COUNTA(C117:F117)&gt;0,COUNTA(C117:F117)&lt;4),"Registro INCOMPLETO"," "))))</f>
        <v/>
      </c>
      <c r="H117" s="129"/>
      <c r="I117" s="49"/>
      <c r="J117" s="87"/>
      <c r="K117" s="87"/>
      <c r="L117" s="87"/>
      <c r="M117" s="87"/>
      <c r="N117" s="87"/>
      <c r="O117" s="87"/>
      <c r="P117" s="87"/>
      <c r="R117" s="88"/>
      <c r="S117" s="88">
        <v>54</v>
      </c>
      <c r="T117" s="82" t="str">
        <f t="shared" si="107"/>
        <v/>
      </c>
      <c r="U117" s="82" t="str">
        <f t="shared" si="108"/>
        <v/>
      </c>
      <c r="V117" s="82" t="str">
        <f t="shared" si="104"/>
        <v/>
      </c>
      <c r="W117" s="82">
        <f t="shared" si="105"/>
        <v>0</v>
      </c>
      <c r="X117" s="82">
        <f t="shared" si="175"/>
        <v>0</v>
      </c>
      <c r="Y117" s="82">
        <f t="shared" si="175"/>
        <v>0</v>
      </c>
      <c r="Z117" s="82">
        <f t="shared" si="109"/>
        <v>0</v>
      </c>
      <c r="AA117" s="132"/>
      <c r="AB117" s="132"/>
    </row>
    <row r="118" spans="1:28" ht="15.75" customHeight="1" x14ac:dyDescent="0.25">
      <c r="A118" s="45"/>
      <c r="B118" s="4">
        <f t="shared" ref="B118" si="180">IF(OR(B119&lt;&gt;0,G118="Registro vacío!!!"),R118,0)</f>
        <v>0</v>
      </c>
      <c r="C118" s="8"/>
      <c r="D118" s="8"/>
      <c r="E118" s="8"/>
      <c r="F118" s="9"/>
      <c r="G118" s="67" t="str">
        <f>IF(AND(COUNTA(C119:F211)&gt;0,COUNTA(C118:F118)=0),"Registro vacío!!!",IF(COUNTA(C118:F118)=0,"",IF(T118=0,"Cédula NO VÁLIDA",IF(AND(COUNTA(C118:F118)&gt;0,COUNTA(C118:F118)&lt;4),"Registro INCOMPLETO"," "))))</f>
        <v/>
      </c>
      <c r="H118" s="129" t="str">
        <f t="shared" ref="H118" si="181">CONCATENATE(AA118,AB118)</f>
        <v/>
      </c>
      <c r="I118" s="49"/>
      <c r="J118" s="87"/>
      <c r="K118" s="87"/>
      <c r="L118" s="87"/>
      <c r="M118" s="87"/>
      <c r="N118" s="87"/>
      <c r="O118" s="87"/>
      <c r="P118" s="87"/>
      <c r="R118" s="88">
        <v>55</v>
      </c>
      <c r="S118" s="88"/>
      <c r="T118" s="82" t="str">
        <f t="shared" si="107"/>
        <v/>
      </c>
      <c r="U118" s="82" t="str">
        <f t="shared" si="108"/>
        <v/>
      </c>
      <c r="V118" s="82" t="str">
        <f t="shared" si="104"/>
        <v/>
      </c>
      <c r="W118" s="82">
        <f t="shared" si="105"/>
        <v>0</v>
      </c>
      <c r="X118" s="82">
        <f>IF(R26&gt;0,IF(AA$118&lt;&gt;"",1,0),0)</f>
        <v>0</v>
      </c>
      <c r="Y118" s="82">
        <f>IF(S26&gt;0,IF(AB$118&lt;&gt;"",1,0),0)</f>
        <v>0</v>
      </c>
      <c r="Z118" s="82">
        <f t="shared" si="109"/>
        <v>0</v>
      </c>
      <c r="AA118" s="132" t="str">
        <f t="shared" ref="AA118" si="182">IF(COUNTIF(U118:U123,"&gt;-1")&lt;3,"",IF(OR(SUM(U118:U123)=0,SUM(U118:U123)=3),CONCATENATE("3 TITULARES  ",IF(F118="M","Masc.","Fem."), " Juntos          "),""))</f>
        <v/>
      </c>
      <c r="AB118" s="132" t="str">
        <f t="shared" ref="AB118" si="183">IF(COUNTIF(V118:V123,"&gt;-1")&lt;3,"",IF(OR(SUM(V118:V123)=0,SUM(V118:V123)=3),CONCATENATE("3 SUPLENTES ",IF(F119="M","Masc.","Fem.")," Juntos"),""))</f>
        <v/>
      </c>
    </row>
    <row r="119" spans="1:28" ht="15.75" customHeight="1" x14ac:dyDescent="0.25">
      <c r="A119" s="45"/>
      <c r="B119" s="4">
        <f t="shared" ref="B119" si="184">IF(OR(COUNTA(C118:F118)&gt;0,COUNTA(C119:F119)&gt;0,G119="Registro vacío!!!"),CONCATENATE(R118,"-1"),0)</f>
        <v>0</v>
      </c>
      <c r="C119" s="8"/>
      <c r="D119" s="8"/>
      <c r="E119" s="8"/>
      <c r="F119" s="9"/>
      <c r="G119" s="67" t="str">
        <f>IF(AND(COUNTA(C120:F211)&gt;0,COUNTA(C119:F119)=0),"Registro vacío!!!",IF(COUNTA(C119:F119)=0,"",IF(T119=0,"Cédula NO VÁLIDA",IF(AND(COUNTA(C119:F119)&gt;0,COUNTA(C119:F119)&lt;4),"Registro INCOMPLETO"," "))))</f>
        <v/>
      </c>
      <c r="H119" s="129"/>
      <c r="I119" s="49"/>
      <c r="J119" s="87"/>
      <c r="K119" s="87"/>
      <c r="L119" s="87"/>
      <c r="M119" s="87"/>
      <c r="N119" s="87"/>
      <c r="O119" s="87"/>
      <c r="P119" s="87"/>
      <c r="R119" s="88"/>
      <c r="S119" s="88">
        <v>55</v>
      </c>
      <c r="T119" s="82" t="str">
        <f t="shared" si="107"/>
        <v/>
      </c>
      <c r="U119" s="82" t="str">
        <f t="shared" si="108"/>
        <v/>
      </c>
      <c r="V119" s="82" t="str">
        <f t="shared" si="104"/>
        <v/>
      </c>
      <c r="W119" s="82">
        <f t="shared" si="105"/>
        <v>0</v>
      </c>
      <c r="X119" s="82">
        <f t="shared" ref="X119:Y123" si="185">IF(R27&gt;0,IF(AA$118&lt;&gt;"",1,0),0)</f>
        <v>0</v>
      </c>
      <c r="Y119" s="82">
        <f t="shared" si="185"/>
        <v>0</v>
      </c>
      <c r="Z119" s="82">
        <f t="shared" si="109"/>
        <v>0</v>
      </c>
      <c r="AA119" s="132"/>
      <c r="AB119" s="132"/>
    </row>
    <row r="120" spans="1:28" ht="15.75" customHeight="1" x14ac:dyDescent="0.25">
      <c r="A120" s="45"/>
      <c r="B120" s="4">
        <f t="shared" ref="B120" si="186">IF(OR(B121&lt;&gt;0,G120="Registro vacío!!!"),R120,0)</f>
        <v>0</v>
      </c>
      <c r="C120" s="8"/>
      <c r="D120" s="8"/>
      <c r="E120" s="8"/>
      <c r="F120" s="9"/>
      <c r="G120" s="67" t="str">
        <f>IF(AND(COUNTA(C121:F211)&gt;0,COUNTA(C120:F120)=0),"Registro vacío!!!",IF(COUNTA(C120:F120)=0,"",IF(T120=0,"Cédula NO VÁLIDA",IF(AND(COUNTA(C120:F120)&gt;0,COUNTA(C120:F120)&lt;4),"Registro INCOMPLETO"," "))))</f>
        <v/>
      </c>
      <c r="H120" s="129"/>
      <c r="I120" s="49"/>
      <c r="J120" s="87"/>
      <c r="K120" s="87"/>
      <c r="L120" s="87"/>
      <c r="M120" s="87"/>
      <c r="N120" s="87"/>
      <c r="O120" s="87"/>
      <c r="P120" s="87"/>
      <c r="R120" s="88">
        <v>56</v>
      </c>
      <c r="S120" s="88"/>
      <c r="T120" s="82" t="str">
        <f t="shared" si="107"/>
        <v/>
      </c>
      <c r="U120" s="82" t="str">
        <f t="shared" si="108"/>
        <v/>
      </c>
      <c r="V120" s="82" t="str">
        <f t="shared" si="104"/>
        <v/>
      </c>
      <c r="W120" s="82">
        <f t="shared" si="105"/>
        <v>0</v>
      </c>
      <c r="X120" s="82">
        <f t="shared" si="185"/>
        <v>0</v>
      </c>
      <c r="Y120" s="82">
        <f t="shared" si="185"/>
        <v>0</v>
      </c>
      <c r="Z120" s="82">
        <f t="shared" si="109"/>
        <v>0</v>
      </c>
      <c r="AA120" s="132"/>
      <c r="AB120" s="132"/>
    </row>
    <row r="121" spans="1:28" ht="15.75" customHeight="1" x14ac:dyDescent="0.25">
      <c r="A121" s="45"/>
      <c r="B121" s="4">
        <f t="shared" ref="B121" si="187">IF(OR(COUNTA(C120:F120)&gt;0,COUNTA(C121:F121)&gt;0,G121="Registro vacío!!!"),CONCATENATE(R120,"-1"),0)</f>
        <v>0</v>
      </c>
      <c r="C121" s="8"/>
      <c r="D121" s="8"/>
      <c r="E121" s="8"/>
      <c r="F121" s="9"/>
      <c r="G121" s="67" t="str">
        <f>IF(AND(COUNTA(C122:F211)&gt;0,COUNTA(C121:F121)=0),"Registro vacío!!!",IF(COUNTA(C121:F121)=0,"",IF(T121=0,"Cédula NO VÁLIDA",IF(AND(COUNTA(C121:F121)&gt;0,COUNTA(C121:F121)&lt;4),"Registro INCOMPLETO"," "))))</f>
        <v/>
      </c>
      <c r="H121" s="129"/>
      <c r="I121" s="49"/>
      <c r="J121" s="87"/>
      <c r="K121" s="87"/>
      <c r="L121" s="87"/>
      <c r="M121" s="87"/>
      <c r="N121" s="87"/>
      <c r="O121" s="87"/>
      <c r="P121" s="87"/>
      <c r="R121" s="88"/>
      <c r="S121" s="88">
        <v>56</v>
      </c>
      <c r="T121" s="82" t="str">
        <f t="shared" si="107"/>
        <v/>
      </c>
      <c r="U121" s="82" t="str">
        <f t="shared" si="108"/>
        <v/>
      </c>
      <c r="V121" s="82" t="str">
        <f t="shared" si="104"/>
        <v/>
      </c>
      <c r="W121" s="82">
        <f t="shared" si="105"/>
        <v>0</v>
      </c>
      <c r="X121" s="82">
        <f t="shared" si="185"/>
        <v>0</v>
      </c>
      <c r="Y121" s="82">
        <f t="shared" si="185"/>
        <v>0</v>
      </c>
      <c r="Z121" s="82">
        <f t="shared" si="109"/>
        <v>0</v>
      </c>
      <c r="AA121" s="132"/>
      <c r="AB121" s="132"/>
    </row>
    <row r="122" spans="1:28" ht="15.75" customHeight="1" x14ac:dyDescent="0.25">
      <c r="A122" s="45"/>
      <c r="B122" s="4">
        <f t="shared" ref="B122" si="188">IF(OR(B123&lt;&gt;0,G122="Registro vacío!!!"),R122,0)</f>
        <v>0</v>
      </c>
      <c r="C122" s="8"/>
      <c r="D122" s="8"/>
      <c r="E122" s="8"/>
      <c r="F122" s="9"/>
      <c r="G122" s="67" t="str">
        <f>IF(AND(COUNTA(C123:F211)&gt;0,COUNTA(C122:F122)=0),"Registro vacío!!!",IF(COUNTA(C122:F122)=0,"",IF(T122=0,"Cédula NO VÁLIDA",IF(AND(COUNTA(C122:F122)&gt;0,COUNTA(C122:F122)&lt;4),"Registro INCOMPLETO"," "))))</f>
        <v/>
      </c>
      <c r="H122" s="129"/>
      <c r="I122" s="49"/>
      <c r="J122" s="87"/>
      <c r="K122" s="87"/>
      <c r="L122" s="87"/>
      <c r="M122" s="87"/>
      <c r="N122" s="87"/>
      <c r="O122" s="87"/>
      <c r="P122" s="87"/>
      <c r="R122" s="88">
        <v>57</v>
      </c>
      <c r="S122" s="88"/>
      <c r="T122" s="82" t="str">
        <f t="shared" si="107"/>
        <v/>
      </c>
      <c r="U122" s="82" t="str">
        <f t="shared" si="108"/>
        <v/>
      </c>
      <c r="V122" s="82" t="str">
        <f t="shared" si="104"/>
        <v/>
      </c>
      <c r="W122" s="82">
        <f t="shared" si="105"/>
        <v>0</v>
      </c>
      <c r="X122" s="82">
        <f t="shared" si="185"/>
        <v>0</v>
      </c>
      <c r="Y122" s="82">
        <f t="shared" si="185"/>
        <v>0</v>
      </c>
      <c r="Z122" s="82">
        <f t="shared" si="109"/>
        <v>0</v>
      </c>
      <c r="AA122" s="132"/>
      <c r="AB122" s="132"/>
    </row>
    <row r="123" spans="1:28" ht="15.75" customHeight="1" x14ac:dyDescent="0.25">
      <c r="A123" s="45"/>
      <c r="B123" s="4">
        <f t="shared" ref="B123" si="189">IF(OR(COUNTA(C122:F122)&gt;0,COUNTA(C123:F123)&gt;0,G123="Registro vacío!!!"),CONCATENATE(R122,"-1"),0)</f>
        <v>0</v>
      </c>
      <c r="C123" s="8"/>
      <c r="D123" s="8"/>
      <c r="E123" s="8"/>
      <c r="F123" s="9"/>
      <c r="G123" s="67" t="str">
        <f>IF(AND(COUNTA(C124:F211)&gt;0,COUNTA(C123:F123)=0),"Registro vacío!!!",IF(COUNTA(C123:F123)=0,"",IF(T123=0,"Cédula NO VÁLIDA",IF(AND(COUNTA(C123:F123)&gt;0,COUNTA(C123:F123)&lt;4),"Registro INCOMPLETO"," "))))</f>
        <v/>
      </c>
      <c r="H123" s="129"/>
      <c r="I123" s="49"/>
      <c r="J123" s="87"/>
      <c r="K123" s="87"/>
      <c r="L123" s="87"/>
      <c r="M123" s="87"/>
      <c r="N123" s="87"/>
      <c r="O123" s="87"/>
      <c r="P123" s="87"/>
      <c r="R123" s="88"/>
      <c r="S123" s="88">
        <v>57</v>
      </c>
      <c r="T123" s="82" t="str">
        <f t="shared" si="107"/>
        <v/>
      </c>
      <c r="U123" s="82" t="str">
        <f t="shared" si="108"/>
        <v/>
      </c>
      <c r="V123" s="82" t="str">
        <f t="shared" si="104"/>
        <v/>
      </c>
      <c r="W123" s="82">
        <f t="shared" si="105"/>
        <v>0</v>
      </c>
      <c r="X123" s="82">
        <f t="shared" si="185"/>
        <v>0</v>
      </c>
      <c r="Y123" s="82">
        <f t="shared" si="185"/>
        <v>0</v>
      </c>
      <c r="Z123" s="82">
        <f t="shared" si="109"/>
        <v>0</v>
      </c>
      <c r="AA123" s="132"/>
      <c r="AB123" s="132"/>
    </row>
    <row r="124" spans="1:28" ht="15.75" customHeight="1" x14ac:dyDescent="0.25">
      <c r="A124" s="45"/>
      <c r="B124" s="4">
        <f t="shared" ref="B124" si="190">IF(OR(B125&lt;&gt;0,G124="Registro vacío!!!"),R124,0)</f>
        <v>0</v>
      </c>
      <c r="C124" s="8"/>
      <c r="D124" s="8"/>
      <c r="E124" s="8"/>
      <c r="F124" s="9"/>
      <c r="G124" s="67" t="str">
        <f>IF(AND(COUNTA(C125:F211)&gt;0,COUNTA(C124:F124)=0),"Registro vacío!!!",IF(COUNTA(C124:F124)=0,"",IF(T124=0,"Cédula NO VÁLIDA",IF(AND(COUNTA(C124:F124)&gt;0,COUNTA(C124:F124)&lt;4),"Registro INCOMPLETO"," "))))</f>
        <v/>
      </c>
      <c r="H124" s="129" t="str">
        <f t="shared" ref="H124" si="191">CONCATENATE(AA124,AB124)</f>
        <v/>
      </c>
      <c r="I124" s="49"/>
      <c r="J124" s="87"/>
      <c r="K124" s="87"/>
      <c r="L124" s="87"/>
      <c r="M124" s="87"/>
      <c r="N124" s="87"/>
      <c r="O124" s="87"/>
      <c r="P124" s="87"/>
      <c r="R124" s="88">
        <v>58</v>
      </c>
      <c r="S124" s="88"/>
      <c r="T124" s="82" t="str">
        <f t="shared" si="107"/>
        <v/>
      </c>
      <c r="U124" s="82" t="str">
        <f t="shared" si="108"/>
        <v/>
      </c>
      <c r="V124" s="82" t="str">
        <f t="shared" si="104"/>
        <v/>
      </c>
      <c r="W124" s="82">
        <f t="shared" si="105"/>
        <v>0</v>
      </c>
      <c r="X124" s="82">
        <f>IF(R26&gt;0,IF(AA$124&lt;&gt;"",1,0),0)</f>
        <v>0</v>
      </c>
      <c r="Y124" s="82">
        <f>IF(S26&gt;0,IF(AB$124&lt;&gt;"",1,0),0)</f>
        <v>0</v>
      </c>
      <c r="Z124" s="82">
        <f t="shared" si="109"/>
        <v>0</v>
      </c>
      <c r="AA124" s="132" t="str">
        <f t="shared" ref="AA124" si="192">IF(COUNTIF(U124:U129,"&gt;-1")&lt;3,"",IF(OR(SUM(U124:U129)=0,SUM(U124:U129)=3),CONCATENATE("3 TITULARES  ",IF(F124="M","Masc.","Fem."), " Juntos          "),""))</f>
        <v/>
      </c>
      <c r="AB124" s="132" t="str">
        <f t="shared" ref="AB124" si="193">IF(COUNTIF(V124:V129,"&gt;-1")&lt;3,"",IF(OR(SUM(V124:V129)=0,SUM(V124:V129)=3),CONCATENATE("3 SUPLENTES ",IF(F125="M","Masc.","Fem.")," Juntos"),""))</f>
        <v/>
      </c>
    </row>
    <row r="125" spans="1:28" ht="15.75" customHeight="1" x14ac:dyDescent="0.25">
      <c r="A125" s="45"/>
      <c r="B125" s="4">
        <f t="shared" ref="B125" si="194">IF(OR(COUNTA(C124:F124)&gt;0,COUNTA(C125:F125)&gt;0,G125="Registro vacío!!!"),CONCATENATE(R124,"-1"),0)</f>
        <v>0</v>
      </c>
      <c r="C125" s="8"/>
      <c r="D125" s="8"/>
      <c r="E125" s="8"/>
      <c r="F125" s="9"/>
      <c r="G125" s="67" t="str">
        <f>IF(AND(COUNTA(C126:F211)&gt;0,COUNTA(C125:F125)=0),"Registro vacío!!!",IF(COUNTA(C125:F125)=0,"",IF(T125=0,"Cédula NO VÁLIDA",IF(AND(COUNTA(C125:F125)&gt;0,COUNTA(C125:F125)&lt;4),"Registro INCOMPLETO"," "))))</f>
        <v/>
      </c>
      <c r="H125" s="129"/>
      <c r="I125" s="49"/>
      <c r="J125" s="87"/>
      <c r="K125" s="87"/>
      <c r="L125" s="87"/>
      <c r="M125" s="87"/>
      <c r="N125" s="87"/>
      <c r="O125" s="87"/>
      <c r="P125" s="87"/>
      <c r="R125" s="88"/>
      <c r="S125" s="88">
        <v>58</v>
      </c>
      <c r="T125" s="82" t="str">
        <f t="shared" si="107"/>
        <v/>
      </c>
      <c r="U125" s="82" t="str">
        <f t="shared" si="108"/>
        <v/>
      </c>
      <c r="V125" s="82" t="str">
        <f t="shared" si="104"/>
        <v/>
      </c>
      <c r="W125" s="82">
        <f t="shared" si="105"/>
        <v>0</v>
      </c>
      <c r="X125" s="82">
        <f t="shared" ref="X125:Y129" si="195">IF(R27&gt;0,IF(AA$124&lt;&gt;"",1,0),0)</f>
        <v>0</v>
      </c>
      <c r="Y125" s="82">
        <f t="shared" si="195"/>
        <v>0</v>
      </c>
      <c r="Z125" s="82">
        <f t="shared" si="109"/>
        <v>0</v>
      </c>
      <c r="AA125" s="132"/>
      <c r="AB125" s="132"/>
    </row>
    <row r="126" spans="1:28" ht="15.75" customHeight="1" x14ac:dyDescent="0.25">
      <c r="A126" s="45"/>
      <c r="B126" s="4">
        <f t="shared" ref="B126" si="196">IF(OR(B127&lt;&gt;0,G126="Registro vacío!!!"),R126,0)</f>
        <v>0</v>
      </c>
      <c r="C126" s="8"/>
      <c r="D126" s="8"/>
      <c r="E126" s="8"/>
      <c r="F126" s="9"/>
      <c r="G126" s="67" t="str">
        <f>IF(AND(COUNTA(C127:F211)&gt;0,COUNTA(C126:F126)=0),"Registro vacío!!!",IF(COUNTA(C126:F126)=0,"",IF(T126=0,"Cédula NO VÁLIDA",IF(AND(COUNTA(C126:F126)&gt;0,COUNTA(C126:F126)&lt;4),"Registro INCOMPLETO"," "))))</f>
        <v/>
      </c>
      <c r="H126" s="129"/>
      <c r="I126" s="49"/>
      <c r="J126" s="87"/>
      <c r="K126" s="87"/>
      <c r="L126" s="87"/>
      <c r="M126" s="87"/>
      <c r="N126" s="87"/>
      <c r="O126" s="87"/>
      <c r="P126" s="87"/>
      <c r="R126" s="88">
        <v>59</v>
      </c>
      <c r="S126" s="88"/>
      <c r="T126" s="82" t="str">
        <f t="shared" si="107"/>
        <v/>
      </c>
      <c r="U126" s="82" t="str">
        <f t="shared" si="108"/>
        <v/>
      </c>
      <c r="V126" s="82" t="str">
        <f t="shared" si="104"/>
        <v/>
      </c>
      <c r="W126" s="82">
        <f t="shared" si="105"/>
        <v>0</v>
      </c>
      <c r="X126" s="82">
        <f t="shared" si="195"/>
        <v>0</v>
      </c>
      <c r="Y126" s="82">
        <f t="shared" si="195"/>
        <v>0</v>
      </c>
      <c r="Z126" s="82">
        <f t="shared" si="109"/>
        <v>0</v>
      </c>
      <c r="AA126" s="132"/>
      <c r="AB126" s="132"/>
    </row>
    <row r="127" spans="1:28" ht="15.75" customHeight="1" x14ac:dyDescent="0.25">
      <c r="A127" s="45"/>
      <c r="B127" s="4">
        <f t="shared" ref="B127" si="197">IF(OR(COUNTA(C126:F126)&gt;0,COUNTA(C127:F127)&gt;0,G127="Registro vacío!!!"),CONCATENATE(R126,"-1"),0)</f>
        <v>0</v>
      </c>
      <c r="C127" s="8"/>
      <c r="D127" s="8"/>
      <c r="E127" s="8"/>
      <c r="F127" s="9"/>
      <c r="G127" s="67" t="str">
        <f>IF(AND(COUNTA(C128:F211)&gt;0,COUNTA(C127:F127)=0),"Registro vacío!!!",IF(COUNTA(C127:F127)=0,"",IF(T127=0,"Cédula NO VÁLIDA",IF(AND(COUNTA(C127:F127)&gt;0,COUNTA(C127:F127)&lt;4),"Registro INCOMPLETO"," "))))</f>
        <v/>
      </c>
      <c r="H127" s="129"/>
      <c r="I127" s="49"/>
      <c r="J127" s="87"/>
      <c r="K127" s="87"/>
      <c r="L127" s="87"/>
      <c r="M127" s="87"/>
      <c r="N127" s="87"/>
      <c r="O127" s="87"/>
      <c r="P127" s="87"/>
      <c r="R127" s="88"/>
      <c r="S127" s="88">
        <v>59</v>
      </c>
      <c r="T127" s="82" t="str">
        <f t="shared" si="107"/>
        <v/>
      </c>
      <c r="U127" s="82" t="str">
        <f t="shared" si="108"/>
        <v/>
      </c>
      <c r="V127" s="82" t="str">
        <f t="shared" si="104"/>
        <v/>
      </c>
      <c r="W127" s="82">
        <f t="shared" si="105"/>
        <v>0</v>
      </c>
      <c r="X127" s="82">
        <f t="shared" si="195"/>
        <v>0</v>
      </c>
      <c r="Y127" s="82">
        <f t="shared" si="195"/>
        <v>0</v>
      </c>
      <c r="Z127" s="82">
        <f t="shared" si="109"/>
        <v>0</v>
      </c>
      <c r="AA127" s="132"/>
      <c r="AB127" s="132"/>
    </row>
    <row r="128" spans="1:28" ht="15.75" customHeight="1" x14ac:dyDescent="0.25">
      <c r="A128" s="45"/>
      <c r="B128" s="4">
        <f t="shared" ref="B128" si="198">IF(OR(B129&lt;&gt;0,G128="Registro vacío!!!"),R128,0)</f>
        <v>0</v>
      </c>
      <c r="C128" s="8"/>
      <c r="D128" s="8"/>
      <c r="E128" s="8"/>
      <c r="F128" s="9"/>
      <c r="G128" s="67" t="str">
        <f>IF(AND(COUNTA(C129:F211)&gt;0,COUNTA(C128:F128)=0),"Registro vacío!!!",IF(COUNTA(C128:F128)=0,"",IF(T128=0,"Cédula NO VÁLIDA",IF(AND(COUNTA(C128:F128)&gt;0,COUNTA(C128:F128)&lt;4),"Registro INCOMPLETO"," "))))</f>
        <v/>
      </c>
      <c r="H128" s="129"/>
      <c r="I128" s="49"/>
      <c r="J128" s="87"/>
      <c r="K128" s="87"/>
      <c r="L128" s="87"/>
      <c r="M128" s="87"/>
      <c r="N128" s="87"/>
      <c r="O128" s="87"/>
      <c r="P128" s="87"/>
      <c r="R128" s="88">
        <v>60</v>
      </c>
      <c r="S128" s="88"/>
      <c r="T128" s="82" t="str">
        <f t="shared" si="107"/>
        <v/>
      </c>
      <c r="U128" s="82" t="str">
        <f t="shared" si="108"/>
        <v/>
      </c>
      <c r="V128" s="82" t="str">
        <f t="shared" si="104"/>
        <v/>
      </c>
      <c r="W128" s="82">
        <f t="shared" si="105"/>
        <v>0</v>
      </c>
      <c r="X128" s="82">
        <f t="shared" si="195"/>
        <v>0</v>
      </c>
      <c r="Y128" s="82">
        <f t="shared" si="195"/>
        <v>0</v>
      </c>
      <c r="Z128" s="82">
        <f t="shared" si="109"/>
        <v>0</v>
      </c>
      <c r="AA128" s="132"/>
      <c r="AB128" s="132"/>
    </row>
    <row r="129" spans="1:28" ht="15.75" customHeight="1" x14ac:dyDescent="0.25">
      <c r="A129" s="45"/>
      <c r="B129" s="4">
        <f t="shared" ref="B129" si="199">IF(OR(COUNTA(C128:F128)&gt;0,COUNTA(C129:F129)&gt;0,G129="Registro vacío!!!"),CONCATENATE(R128,"-1"),0)</f>
        <v>0</v>
      </c>
      <c r="C129" s="8"/>
      <c r="D129" s="8"/>
      <c r="E129" s="8"/>
      <c r="F129" s="9"/>
      <c r="G129" s="67" t="str">
        <f>IF(AND(COUNTA(C130:F211)&gt;0,COUNTA(C129:F129)=0),"Registro vacío!!!",IF(COUNTA(C129:F129)=0,"",IF(T129=0,"Cédula NO VÁLIDA",IF(AND(COUNTA(C129:F129)&gt;0,COUNTA(C129:F129)&lt;4),"Registro INCOMPLETO"," "))))</f>
        <v/>
      </c>
      <c r="H129" s="129"/>
      <c r="I129" s="49"/>
      <c r="J129" s="87"/>
      <c r="K129" s="87"/>
      <c r="L129" s="87"/>
      <c r="M129" s="87"/>
      <c r="N129" s="87"/>
      <c r="O129" s="87"/>
      <c r="P129" s="87"/>
      <c r="R129" s="88"/>
      <c r="S129" s="88">
        <v>60</v>
      </c>
      <c r="T129" s="82" t="str">
        <f t="shared" si="107"/>
        <v/>
      </c>
      <c r="U129" s="82" t="str">
        <f t="shared" si="108"/>
        <v/>
      </c>
      <c r="V129" s="82" t="str">
        <f t="shared" si="104"/>
        <v/>
      </c>
      <c r="W129" s="82">
        <f t="shared" si="105"/>
        <v>0</v>
      </c>
      <c r="X129" s="82">
        <f t="shared" si="195"/>
        <v>0</v>
      </c>
      <c r="Y129" s="82">
        <f t="shared" si="195"/>
        <v>0</v>
      </c>
      <c r="Z129" s="82">
        <f t="shared" si="109"/>
        <v>0</v>
      </c>
      <c r="AA129" s="132"/>
      <c r="AB129" s="132"/>
    </row>
    <row r="130" spans="1:28" ht="15.75" customHeight="1" x14ac:dyDescent="0.25">
      <c r="A130" s="45"/>
      <c r="B130" s="4">
        <f t="shared" ref="B130" si="200">IF(OR(B131&lt;&gt;0,G130="Registro vacío!!!"),R130,0)</f>
        <v>0</v>
      </c>
      <c r="C130" s="8"/>
      <c r="D130" s="8"/>
      <c r="E130" s="8"/>
      <c r="F130" s="9"/>
      <c r="G130" s="67" t="str">
        <f>IF(AND(COUNTA(C131:F211)&gt;0,COUNTA(C130:F130)=0),"Registro vacío!!!",IF(COUNTA(C130:F130)=0,"",IF(T130=0,"Cédula NO VÁLIDA",IF(AND(COUNTA(C130:F130)&gt;0,COUNTA(C130:F130)&lt;4),"Registro INCOMPLETO"," "))))</f>
        <v/>
      </c>
      <c r="H130" s="129" t="str">
        <f t="shared" ref="H130" si="201">CONCATENATE(AA130,AB130)</f>
        <v/>
      </c>
      <c r="I130" s="49"/>
      <c r="J130" s="87"/>
      <c r="K130" s="87"/>
      <c r="L130" s="87"/>
      <c r="M130" s="87"/>
      <c r="N130" s="87"/>
      <c r="O130" s="87"/>
      <c r="P130" s="87"/>
      <c r="R130" s="88">
        <v>61</v>
      </c>
      <c r="S130" s="88"/>
      <c r="T130" s="82" t="str">
        <f t="shared" si="107"/>
        <v/>
      </c>
      <c r="U130" s="82" t="str">
        <f t="shared" si="108"/>
        <v/>
      </c>
      <c r="V130" s="82" t="str">
        <f t="shared" si="104"/>
        <v/>
      </c>
      <c r="W130" s="82">
        <f t="shared" si="105"/>
        <v>0</v>
      </c>
      <c r="X130" s="82">
        <f>IF(R26&gt;0,IF(AA$130&lt;&gt;"",1,0),0)</f>
        <v>0</v>
      </c>
      <c r="Y130" s="82">
        <f>IF(S26&gt;0,IF(AB$130&lt;&gt;"",1,0),0)</f>
        <v>0</v>
      </c>
      <c r="Z130" s="82">
        <f t="shared" si="109"/>
        <v>0</v>
      </c>
      <c r="AA130" s="132" t="str">
        <f t="shared" ref="AA130" si="202">IF(COUNTIF(U130:U135,"&gt;-1")&lt;3,"",IF(OR(SUM(U130:U135)=0,SUM(U130:U135)=3),CONCATENATE("3 TITULARES  ",IF(F130="M","Masc.","Fem."), " Juntos          "),""))</f>
        <v/>
      </c>
      <c r="AB130" s="132" t="str">
        <f t="shared" ref="AB130" si="203">IF(COUNTIF(V130:V135,"&gt;-1")&lt;3,"",IF(OR(SUM(V130:V135)=0,SUM(V130:V135)=3),CONCATENATE("3 SUPLENTES ",IF(F131="M","Masc.","Fem.")," Juntos"),""))</f>
        <v/>
      </c>
    </row>
    <row r="131" spans="1:28" ht="15.75" customHeight="1" x14ac:dyDescent="0.25">
      <c r="A131" s="45"/>
      <c r="B131" s="4">
        <f t="shared" ref="B131" si="204">IF(OR(COUNTA(C130:F130)&gt;0,COUNTA(C131:F131)&gt;0,G131="Registro vacío!!!"),CONCATENATE(R130,"-1"),0)</f>
        <v>0</v>
      </c>
      <c r="C131" s="8"/>
      <c r="D131" s="8"/>
      <c r="E131" s="8"/>
      <c r="F131" s="9"/>
      <c r="G131" s="67" t="str">
        <f>IF(AND(COUNTA(C132:F211)&gt;0,COUNTA(C131:F131)=0),"Registro vacío!!!",IF(COUNTA(C131:F131)=0,"",IF(T131=0,"Cédula NO VÁLIDA",IF(AND(COUNTA(C131:F131)&gt;0,COUNTA(C131:F131)&lt;4),"Registro INCOMPLETO"," "))))</f>
        <v/>
      </c>
      <c r="H131" s="129"/>
      <c r="I131" s="49"/>
      <c r="J131" s="87"/>
      <c r="K131" s="87"/>
      <c r="L131" s="87"/>
      <c r="M131" s="87"/>
      <c r="N131" s="87"/>
      <c r="O131" s="87"/>
      <c r="P131" s="87"/>
      <c r="R131" s="88"/>
      <c r="S131" s="88">
        <v>61</v>
      </c>
      <c r="T131" s="82" t="str">
        <f t="shared" si="107"/>
        <v/>
      </c>
      <c r="U131" s="82" t="str">
        <f t="shared" si="108"/>
        <v/>
      </c>
      <c r="V131" s="82" t="str">
        <f t="shared" si="104"/>
        <v/>
      </c>
      <c r="W131" s="82">
        <f t="shared" si="105"/>
        <v>0</v>
      </c>
      <c r="X131" s="82">
        <f t="shared" ref="X131:Y135" si="205">IF(R27&gt;0,IF(AA$130&lt;&gt;"",1,0),0)</f>
        <v>0</v>
      </c>
      <c r="Y131" s="82">
        <f t="shared" si="205"/>
        <v>0</v>
      </c>
      <c r="Z131" s="82">
        <f t="shared" si="109"/>
        <v>0</v>
      </c>
      <c r="AA131" s="132"/>
      <c r="AB131" s="132"/>
    </row>
    <row r="132" spans="1:28" ht="15.75" customHeight="1" x14ac:dyDescent="0.25">
      <c r="A132" s="45"/>
      <c r="B132" s="4">
        <f t="shared" ref="B132" si="206">IF(OR(B133&lt;&gt;0,G132="Registro vacío!!!"),R132,0)</f>
        <v>0</v>
      </c>
      <c r="C132" s="8"/>
      <c r="D132" s="8"/>
      <c r="E132" s="8"/>
      <c r="F132" s="9"/>
      <c r="G132" s="67" t="str">
        <f>IF(AND(COUNTA(C133:F211)&gt;0,COUNTA(C132:F132)=0),"Registro vacío!!!",IF(COUNTA(C132:F132)=0,"",IF(T132=0,"Cédula NO VÁLIDA",IF(AND(COUNTA(C132:F132)&gt;0,COUNTA(C132:F132)&lt;4),"Registro INCOMPLETO"," "))))</f>
        <v/>
      </c>
      <c r="H132" s="129"/>
      <c r="I132" s="49"/>
      <c r="J132" s="87"/>
      <c r="K132" s="87"/>
      <c r="L132" s="87"/>
      <c r="M132" s="87"/>
      <c r="N132" s="87"/>
      <c r="O132" s="87"/>
      <c r="P132" s="87"/>
      <c r="R132" s="88">
        <v>62</v>
      </c>
      <c r="S132" s="88"/>
      <c r="T132" s="82" t="str">
        <f t="shared" si="107"/>
        <v/>
      </c>
      <c r="U132" s="82" t="str">
        <f t="shared" si="108"/>
        <v/>
      </c>
      <c r="V132" s="82" t="str">
        <f t="shared" si="104"/>
        <v/>
      </c>
      <c r="W132" s="82">
        <f t="shared" si="105"/>
        <v>0</v>
      </c>
      <c r="X132" s="82">
        <f t="shared" si="205"/>
        <v>0</v>
      </c>
      <c r="Y132" s="82">
        <f t="shared" si="205"/>
        <v>0</v>
      </c>
      <c r="Z132" s="82">
        <f t="shared" si="109"/>
        <v>0</v>
      </c>
      <c r="AA132" s="132"/>
      <c r="AB132" s="132"/>
    </row>
    <row r="133" spans="1:28" ht="15.75" customHeight="1" x14ac:dyDescent="0.25">
      <c r="A133" s="45"/>
      <c r="B133" s="4">
        <f t="shared" ref="B133" si="207">IF(OR(COUNTA(C132:F132)&gt;0,COUNTA(C133:F133)&gt;0,G133="Registro vacío!!!"),CONCATENATE(R132,"-1"),0)</f>
        <v>0</v>
      </c>
      <c r="C133" s="8"/>
      <c r="D133" s="8"/>
      <c r="E133" s="8"/>
      <c r="F133" s="9"/>
      <c r="G133" s="67" t="str">
        <f>IF(AND(COUNTA(C134:F211)&gt;0,COUNTA(C133:F133)=0),"Registro vacío!!!",IF(COUNTA(C133:F133)=0,"",IF(T133=0,"Cédula NO VÁLIDA",IF(AND(COUNTA(C133:F133)&gt;0,COUNTA(C133:F133)&lt;4),"Registro INCOMPLETO"," "))))</f>
        <v/>
      </c>
      <c r="H133" s="129"/>
      <c r="I133" s="49"/>
      <c r="J133" s="87"/>
      <c r="K133" s="87"/>
      <c r="L133" s="87"/>
      <c r="M133" s="87"/>
      <c r="N133" s="87"/>
      <c r="O133" s="87"/>
      <c r="P133" s="87"/>
      <c r="R133" s="88"/>
      <c r="S133" s="88">
        <v>62</v>
      </c>
      <c r="T133" s="82" t="str">
        <f t="shared" si="107"/>
        <v/>
      </c>
      <c r="U133" s="82" t="str">
        <f t="shared" si="108"/>
        <v/>
      </c>
      <c r="V133" s="82" t="str">
        <f t="shared" si="104"/>
        <v/>
      </c>
      <c r="W133" s="82">
        <f t="shared" si="105"/>
        <v>0</v>
      </c>
      <c r="X133" s="82">
        <f t="shared" si="205"/>
        <v>0</v>
      </c>
      <c r="Y133" s="82">
        <f t="shared" si="205"/>
        <v>0</v>
      </c>
      <c r="Z133" s="82">
        <f t="shared" si="109"/>
        <v>0</v>
      </c>
      <c r="AA133" s="132"/>
      <c r="AB133" s="132"/>
    </row>
    <row r="134" spans="1:28" ht="15.75" customHeight="1" x14ac:dyDescent="0.25">
      <c r="A134" s="45"/>
      <c r="B134" s="4">
        <f t="shared" ref="B134" si="208">IF(OR(B135&lt;&gt;0,G134="Registro vacío!!!"),R134,0)</f>
        <v>0</v>
      </c>
      <c r="C134" s="8"/>
      <c r="D134" s="8"/>
      <c r="E134" s="8"/>
      <c r="F134" s="9"/>
      <c r="G134" s="67" t="str">
        <f>IF(AND(COUNTA(C135:F211)&gt;0,COUNTA(C134:F134)=0),"Registro vacío!!!",IF(COUNTA(C134:F134)=0,"",IF(T134=0,"Cédula NO VÁLIDA",IF(AND(COUNTA(C134:F134)&gt;0,COUNTA(C134:F134)&lt;4),"Registro INCOMPLETO"," "))))</f>
        <v/>
      </c>
      <c r="H134" s="129"/>
      <c r="I134" s="49"/>
      <c r="J134" s="87"/>
      <c r="K134" s="87"/>
      <c r="L134" s="87"/>
      <c r="M134" s="87"/>
      <c r="N134" s="87"/>
      <c r="O134" s="87"/>
      <c r="P134" s="87"/>
      <c r="R134" s="88">
        <v>63</v>
      </c>
      <c r="S134" s="88"/>
      <c r="T134" s="82" t="str">
        <f t="shared" si="107"/>
        <v/>
      </c>
      <c r="U134" s="82" t="str">
        <f t="shared" si="108"/>
        <v/>
      </c>
      <c r="V134" s="82" t="str">
        <f t="shared" si="104"/>
        <v/>
      </c>
      <c r="W134" s="82">
        <f t="shared" si="105"/>
        <v>0</v>
      </c>
      <c r="X134" s="82">
        <f t="shared" si="205"/>
        <v>0</v>
      </c>
      <c r="Y134" s="82">
        <f t="shared" si="205"/>
        <v>0</v>
      </c>
      <c r="Z134" s="82">
        <f t="shared" si="109"/>
        <v>0</v>
      </c>
      <c r="AA134" s="132"/>
      <c r="AB134" s="132"/>
    </row>
    <row r="135" spans="1:28" ht="15.75" customHeight="1" x14ac:dyDescent="0.25">
      <c r="A135" s="45"/>
      <c r="B135" s="4">
        <f t="shared" ref="B135" si="209">IF(OR(COUNTA(C134:F134)&gt;0,COUNTA(C135:F135)&gt;0,G135="Registro vacío!!!"),CONCATENATE(R134,"-1"),0)</f>
        <v>0</v>
      </c>
      <c r="C135" s="8"/>
      <c r="D135" s="8"/>
      <c r="E135" s="8"/>
      <c r="F135" s="9"/>
      <c r="G135" s="67" t="str">
        <f>IF(AND(COUNTA(C136:F211)&gt;0,COUNTA(C135:F135)=0),"Registro vacío!!!",IF(COUNTA(C135:F135)=0,"",IF(T135=0,"Cédula NO VÁLIDA",IF(AND(COUNTA(C135:F135)&gt;0,COUNTA(C135:F135)&lt;4),"Registro INCOMPLETO"," "))))</f>
        <v/>
      </c>
      <c r="H135" s="129"/>
      <c r="I135" s="49"/>
      <c r="J135" s="87"/>
      <c r="K135" s="87"/>
      <c r="L135" s="87"/>
      <c r="M135" s="87"/>
      <c r="N135" s="87"/>
      <c r="O135" s="87"/>
      <c r="P135" s="87"/>
      <c r="R135" s="88"/>
      <c r="S135" s="88">
        <v>63</v>
      </c>
      <c r="T135" s="82" t="str">
        <f t="shared" si="107"/>
        <v/>
      </c>
      <c r="U135" s="82" t="str">
        <f t="shared" si="108"/>
        <v/>
      </c>
      <c r="V135" s="82" t="str">
        <f t="shared" si="104"/>
        <v/>
      </c>
      <c r="W135" s="82">
        <f t="shared" si="105"/>
        <v>0</v>
      </c>
      <c r="X135" s="82">
        <f t="shared" si="205"/>
        <v>0</v>
      </c>
      <c r="Y135" s="82">
        <f t="shared" si="205"/>
        <v>0</v>
      </c>
      <c r="Z135" s="82">
        <f t="shared" si="109"/>
        <v>0</v>
      </c>
      <c r="AA135" s="132"/>
      <c r="AB135" s="132"/>
    </row>
    <row r="136" spans="1:28" ht="15.75" customHeight="1" x14ac:dyDescent="0.25">
      <c r="A136" s="45"/>
      <c r="B136" s="4">
        <f t="shared" ref="B136" si="210">IF(OR(B137&lt;&gt;0,G136="Registro vacío!!!"),R136,0)</f>
        <v>0</v>
      </c>
      <c r="C136" s="8"/>
      <c r="D136" s="8"/>
      <c r="E136" s="8"/>
      <c r="F136" s="9"/>
      <c r="G136" s="67" t="str">
        <f>IF(AND(COUNTA(C137:F211)&gt;0,COUNTA(C136:F136)=0),"Registro vacío!!!",IF(COUNTA(C136:F136)=0,"",IF(T136=0,"Cédula NO VÁLIDA",IF(AND(COUNTA(C136:F136)&gt;0,COUNTA(C136:F136)&lt;4),"Registro INCOMPLETO"," "))))</f>
        <v/>
      </c>
      <c r="H136" s="129" t="str">
        <f t="shared" ref="H136" si="211">CONCATENATE(AA136,AB136)</f>
        <v/>
      </c>
      <c r="I136" s="49"/>
      <c r="J136" s="87"/>
      <c r="K136" s="87"/>
      <c r="L136" s="87"/>
      <c r="M136" s="87"/>
      <c r="N136" s="87"/>
      <c r="O136" s="87"/>
      <c r="P136" s="87"/>
      <c r="R136" s="88">
        <v>64</v>
      </c>
      <c r="S136" s="88"/>
      <c r="T136" s="82" t="str">
        <f t="shared" si="107"/>
        <v/>
      </c>
      <c r="U136" s="82" t="str">
        <f t="shared" si="108"/>
        <v/>
      </c>
      <c r="V136" s="82" t="str">
        <f t="shared" si="104"/>
        <v/>
      </c>
      <c r="W136" s="82">
        <f t="shared" si="105"/>
        <v>0</v>
      </c>
      <c r="X136" s="82">
        <f>IF(R26&gt;0,IF(AA$136&lt;&gt;"",1,0),0)</f>
        <v>0</v>
      </c>
      <c r="Y136" s="82">
        <f>IF(S26&gt;0,IF(AB$136&lt;&gt;"",1,0),0)</f>
        <v>0</v>
      </c>
      <c r="Z136" s="82">
        <f t="shared" si="109"/>
        <v>0</v>
      </c>
      <c r="AA136" s="132" t="str">
        <f t="shared" ref="AA136" si="212">IF(COUNTIF(U136:U141,"&gt;-1")&lt;3,"",IF(OR(SUM(U136:U141)=0,SUM(U136:U141)=3),CONCATENATE("3 TITULARES  ",IF(F136="M","Masc.","Fem."), " Juntos          "),""))</f>
        <v/>
      </c>
      <c r="AB136" s="132" t="str">
        <f t="shared" ref="AB136" si="213">IF(COUNTIF(V136:V141,"&gt;-1")&lt;3,"",IF(OR(SUM(V136:V141)=0,SUM(V136:V141)=3),CONCATENATE("3 SUPLENTES ",IF(F137="M","Masc.","Fem.")," Juntos"),""))</f>
        <v/>
      </c>
    </row>
    <row r="137" spans="1:28" ht="15.75" customHeight="1" x14ac:dyDescent="0.25">
      <c r="A137" s="45"/>
      <c r="B137" s="4">
        <f t="shared" ref="B137" si="214">IF(OR(COUNTA(C136:F136)&gt;0,COUNTA(C137:F137)&gt;0,G137="Registro vacío!!!"),CONCATENATE(R136,"-1"),0)</f>
        <v>0</v>
      </c>
      <c r="C137" s="8"/>
      <c r="D137" s="8"/>
      <c r="E137" s="8"/>
      <c r="F137" s="9"/>
      <c r="G137" s="67" t="str">
        <f>IF(AND(COUNTA(C138:F211)&gt;0,COUNTA(C137:F137)=0),"Registro vacío!!!",IF(COUNTA(C137:F137)=0,"",IF(T137=0,"Cédula NO VÁLIDA",IF(AND(COUNTA(C137:F137)&gt;0,COUNTA(C137:F137)&lt;4),"Registro INCOMPLETO"," "))))</f>
        <v/>
      </c>
      <c r="H137" s="129"/>
      <c r="I137" s="49"/>
      <c r="J137" s="87"/>
      <c r="K137" s="87"/>
      <c r="L137" s="87"/>
      <c r="M137" s="87"/>
      <c r="N137" s="87"/>
      <c r="O137" s="87"/>
      <c r="P137" s="87"/>
      <c r="R137" s="88"/>
      <c r="S137" s="88">
        <v>64</v>
      </c>
      <c r="T137" s="82" t="str">
        <f t="shared" si="107"/>
        <v/>
      </c>
      <c r="U137" s="82" t="str">
        <f t="shared" si="108"/>
        <v/>
      </c>
      <c r="V137" s="82" t="str">
        <f t="shared" si="104"/>
        <v/>
      </c>
      <c r="W137" s="82">
        <f t="shared" si="105"/>
        <v>0</v>
      </c>
      <c r="X137" s="82">
        <f t="shared" ref="X137:Y141" si="215">IF(R27&gt;0,IF(AA$136&lt;&gt;"",1,0),0)</f>
        <v>0</v>
      </c>
      <c r="Y137" s="82">
        <f t="shared" si="215"/>
        <v>0</v>
      </c>
      <c r="Z137" s="82">
        <f t="shared" si="109"/>
        <v>0</v>
      </c>
      <c r="AA137" s="132"/>
      <c r="AB137" s="132"/>
    </row>
    <row r="138" spans="1:28" ht="15.75" customHeight="1" x14ac:dyDescent="0.25">
      <c r="A138" s="45"/>
      <c r="B138" s="4">
        <f t="shared" ref="B138" si="216">IF(OR(B139&lt;&gt;0,G138="Registro vacío!!!"),R138,0)</f>
        <v>0</v>
      </c>
      <c r="C138" s="8"/>
      <c r="D138" s="8"/>
      <c r="E138" s="8"/>
      <c r="F138" s="9"/>
      <c r="G138" s="67" t="str">
        <f>IF(AND(COUNTA(C139:F211)&gt;0,COUNTA(C138:F138)=0),"Registro vacío!!!",IF(COUNTA(C138:F138)=0,"",IF(T138=0,"Cédula NO VÁLIDA",IF(AND(COUNTA(C138:F138)&gt;0,COUNTA(C138:F138)&lt;4),"Registro INCOMPLETO"," "))))</f>
        <v/>
      </c>
      <c r="H138" s="129"/>
      <c r="I138" s="49"/>
      <c r="J138" s="87"/>
      <c r="K138" s="87"/>
      <c r="L138" s="87"/>
      <c r="M138" s="87"/>
      <c r="N138" s="87"/>
      <c r="O138" s="87"/>
      <c r="P138" s="87"/>
      <c r="R138" s="88">
        <v>65</v>
      </c>
      <c r="S138" s="88"/>
      <c r="T138" s="82" t="str">
        <f t="shared" si="107"/>
        <v/>
      </c>
      <c r="U138" s="82" t="str">
        <f t="shared" si="108"/>
        <v/>
      </c>
      <c r="V138" s="82" t="str">
        <f t="shared" ref="V138:V201" si="217">IF(S138&gt;0,IF(F138="F",0,IF(F138="","",1)),"")</f>
        <v/>
      </c>
      <c r="W138" s="82">
        <f t="shared" ref="W138:W201" si="218">IF(G138=" ",1,0)</f>
        <v>0</v>
      </c>
      <c r="X138" s="82">
        <f t="shared" si="215"/>
        <v>0</v>
      </c>
      <c r="Y138" s="82">
        <f t="shared" si="215"/>
        <v>0</v>
      </c>
      <c r="Z138" s="82">
        <f t="shared" si="109"/>
        <v>0</v>
      </c>
      <c r="AA138" s="132"/>
      <c r="AB138" s="132"/>
    </row>
    <row r="139" spans="1:28" ht="15.75" customHeight="1" x14ac:dyDescent="0.25">
      <c r="A139" s="45"/>
      <c r="B139" s="4">
        <f t="shared" ref="B139" si="219">IF(OR(COUNTA(C138:F138)&gt;0,COUNTA(C139:F139)&gt;0,G139="Registro vacío!!!"),CONCATENATE(R138,"-1"),0)</f>
        <v>0</v>
      </c>
      <c r="C139" s="8"/>
      <c r="D139" s="8"/>
      <c r="E139" s="8"/>
      <c r="F139" s="9"/>
      <c r="G139" s="67" t="str">
        <f>IF(AND(COUNTA(C140:F211)&gt;0,COUNTA(C139:F139)=0),"Registro vacío!!!",IF(COUNTA(C139:F139)=0,"",IF(T139=0,"Cédula NO VÁLIDA",IF(AND(COUNTA(C139:F139)&gt;0,COUNTA(C139:F139)&lt;4),"Registro INCOMPLETO"," "))))</f>
        <v/>
      </c>
      <c r="H139" s="129"/>
      <c r="I139" s="49"/>
      <c r="J139" s="87"/>
      <c r="K139" s="87"/>
      <c r="L139" s="87"/>
      <c r="M139" s="87"/>
      <c r="N139" s="87"/>
      <c r="O139" s="87"/>
      <c r="P139" s="87"/>
      <c r="R139" s="88"/>
      <c r="S139" s="88">
        <v>65</v>
      </c>
      <c r="T139" s="82" t="str">
        <f t="shared" ref="T139:T202" si="220">IF(E139="","",IF(_xlfn.NUMBERVALUE(MID(E139,8,1))=(ROUNDUP(MID(E139,1,1)*2+MID(E139,2,1)*9+MID(E139,3,1)*8+MID(E139,4,1)*7+MID(E139,5,1)*6+MID(E139,6,1)*3+MID(E139,7,1)*4,-1))-(MID(E139,1,1)*2+MID(E139,2,1)*9+MID(E139,3,1)*8+MID(E139,4,1)*7+MID(E139,5,1)*6+MID(E139,6,1)*3+MID(E139,7,1)*4),1,0))</f>
        <v/>
      </c>
      <c r="U139" s="82" t="str">
        <f t="shared" ref="U139:U202" si="221">IF(R139&gt;0,IF(F139="F",0,IF(F139="","",1)),"")</f>
        <v/>
      </c>
      <c r="V139" s="82" t="str">
        <f t="shared" si="217"/>
        <v/>
      </c>
      <c r="W139" s="82">
        <f t="shared" si="218"/>
        <v>0</v>
      </c>
      <c r="X139" s="82">
        <f t="shared" si="215"/>
        <v>0</v>
      </c>
      <c r="Y139" s="82">
        <f t="shared" si="215"/>
        <v>0</v>
      </c>
      <c r="Z139" s="82">
        <f t="shared" ref="Z139:Z202" si="222">COUNTIF($E$10:$E$209,E139)</f>
        <v>0</v>
      </c>
      <c r="AA139" s="132"/>
      <c r="AB139" s="132"/>
    </row>
    <row r="140" spans="1:28" ht="15.75" customHeight="1" x14ac:dyDescent="0.25">
      <c r="A140" s="45"/>
      <c r="B140" s="4">
        <f t="shared" ref="B140" si="223">IF(OR(B141&lt;&gt;0,G140="Registro vacío!!!"),R140,0)</f>
        <v>0</v>
      </c>
      <c r="C140" s="8"/>
      <c r="D140" s="8"/>
      <c r="E140" s="8"/>
      <c r="F140" s="9"/>
      <c r="G140" s="67" t="str">
        <f>IF(AND(COUNTA(C141:F211)&gt;0,COUNTA(C140:F140)=0),"Registro vacío!!!",IF(COUNTA(C140:F140)=0,"",IF(T140=0,"Cédula NO VÁLIDA",IF(AND(COUNTA(C140:F140)&gt;0,COUNTA(C140:F140)&lt;4),"Registro INCOMPLETO"," "))))</f>
        <v/>
      </c>
      <c r="H140" s="129"/>
      <c r="I140" s="49"/>
      <c r="J140" s="87"/>
      <c r="K140" s="87"/>
      <c r="L140" s="87"/>
      <c r="M140" s="87"/>
      <c r="N140" s="87"/>
      <c r="O140" s="87"/>
      <c r="P140" s="87"/>
      <c r="R140" s="88">
        <v>66</v>
      </c>
      <c r="S140" s="88"/>
      <c r="T140" s="82" t="str">
        <f t="shared" si="220"/>
        <v/>
      </c>
      <c r="U140" s="82" t="str">
        <f t="shared" si="221"/>
        <v/>
      </c>
      <c r="V140" s="82" t="str">
        <f t="shared" si="217"/>
        <v/>
      </c>
      <c r="W140" s="82">
        <f t="shared" si="218"/>
        <v>0</v>
      </c>
      <c r="X140" s="82">
        <f t="shared" si="215"/>
        <v>0</v>
      </c>
      <c r="Y140" s="82">
        <f t="shared" si="215"/>
        <v>0</v>
      </c>
      <c r="Z140" s="82">
        <f t="shared" si="222"/>
        <v>0</v>
      </c>
      <c r="AA140" s="132"/>
      <c r="AB140" s="132"/>
    </row>
    <row r="141" spans="1:28" ht="15.75" customHeight="1" x14ac:dyDescent="0.25">
      <c r="A141" s="45"/>
      <c r="B141" s="4">
        <f t="shared" ref="B141" si="224">IF(OR(COUNTA(C140:F140)&gt;0,COUNTA(C141:F141)&gt;0,G141="Registro vacío!!!"),CONCATENATE(R140,"-1"),0)</f>
        <v>0</v>
      </c>
      <c r="C141" s="8"/>
      <c r="D141" s="8"/>
      <c r="E141" s="8"/>
      <c r="F141" s="9"/>
      <c r="G141" s="67" t="str">
        <f>IF(AND(COUNTA(C142:F211)&gt;0,COUNTA(C141:F141)=0),"Registro vacío!!!",IF(COUNTA(C141:F141)=0,"",IF(T141=0,"Cédula NO VÁLIDA",IF(AND(COUNTA(C141:F141)&gt;0,COUNTA(C141:F141)&lt;4),"Registro INCOMPLETO"," "))))</f>
        <v/>
      </c>
      <c r="H141" s="129"/>
      <c r="I141" s="49"/>
      <c r="J141" s="87"/>
      <c r="K141" s="87"/>
      <c r="L141" s="87"/>
      <c r="M141" s="87"/>
      <c r="N141" s="87"/>
      <c r="O141" s="87"/>
      <c r="P141" s="87"/>
      <c r="R141" s="88"/>
      <c r="S141" s="88">
        <v>66</v>
      </c>
      <c r="T141" s="82" t="str">
        <f t="shared" si="220"/>
        <v/>
      </c>
      <c r="U141" s="82" t="str">
        <f t="shared" si="221"/>
        <v/>
      </c>
      <c r="V141" s="82" t="str">
        <f t="shared" si="217"/>
        <v/>
      </c>
      <c r="W141" s="82">
        <f t="shared" si="218"/>
        <v>0</v>
      </c>
      <c r="X141" s="82">
        <f t="shared" si="215"/>
        <v>0</v>
      </c>
      <c r="Y141" s="82">
        <f t="shared" si="215"/>
        <v>0</v>
      </c>
      <c r="Z141" s="82">
        <f t="shared" si="222"/>
        <v>0</v>
      </c>
      <c r="AA141" s="132"/>
      <c r="AB141" s="132"/>
    </row>
    <row r="142" spans="1:28" ht="15.75" customHeight="1" x14ac:dyDescent="0.25">
      <c r="A142" s="45"/>
      <c r="B142" s="4">
        <f t="shared" ref="B142" si="225">IF(OR(B143&lt;&gt;0,G142="Registro vacío!!!"),R142,0)</f>
        <v>0</v>
      </c>
      <c r="C142" s="8"/>
      <c r="D142" s="8"/>
      <c r="E142" s="8"/>
      <c r="F142" s="9"/>
      <c r="G142" s="67" t="str">
        <f>IF(AND(COUNTA(C143:F211)&gt;0,COUNTA(C142:F142)=0),"Registro vacío!!!",IF(COUNTA(C142:F142)=0,"",IF(T142=0,"Cédula NO VÁLIDA",IF(AND(COUNTA(C142:F142)&gt;0,COUNTA(C142:F142)&lt;4),"Registro INCOMPLETO"," "))))</f>
        <v/>
      </c>
      <c r="H142" s="129" t="str">
        <f t="shared" ref="H142" si="226">CONCATENATE(AA142,AB142)</f>
        <v/>
      </c>
      <c r="I142" s="49"/>
      <c r="J142" s="87"/>
      <c r="K142" s="87"/>
      <c r="L142" s="87"/>
      <c r="M142" s="87"/>
      <c r="N142" s="87"/>
      <c r="O142" s="87"/>
      <c r="P142" s="87"/>
      <c r="R142" s="88">
        <v>67</v>
      </c>
      <c r="S142" s="88"/>
      <c r="T142" s="82" t="str">
        <f t="shared" si="220"/>
        <v/>
      </c>
      <c r="U142" s="82" t="str">
        <f t="shared" si="221"/>
        <v/>
      </c>
      <c r="V142" s="82" t="str">
        <f t="shared" si="217"/>
        <v/>
      </c>
      <c r="W142" s="82">
        <f t="shared" si="218"/>
        <v>0</v>
      </c>
      <c r="X142" s="82">
        <f>IF(R26&gt;0,IF(AA$142&lt;&gt;"",1,0),0)</f>
        <v>0</v>
      </c>
      <c r="Y142" s="82">
        <f>IF(S26&gt;0,IF(AB$142&lt;&gt;"",1,0),0)</f>
        <v>0</v>
      </c>
      <c r="Z142" s="82">
        <f t="shared" si="222"/>
        <v>0</v>
      </c>
      <c r="AA142" s="132" t="str">
        <f t="shared" ref="AA142" si="227">IF(COUNTIF(U142:U147,"&gt;-1")&lt;3,"",IF(OR(SUM(U142:U147)=0,SUM(U142:U147)=3),CONCATENATE("3 TITULARES  ",IF(F142="M","Masc.","Fem."), " Juntos          "),""))</f>
        <v/>
      </c>
      <c r="AB142" s="132" t="str">
        <f t="shared" ref="AB142" si="228">IF(COUNTIF(V142:V147,"&gt;-1")&lt;3,"",IF(OR(SUM(V142:V147)=0,SUM(V142:V147)=3),CONCATENATE("3 SUPLENTES ",IF(F143="M","Masc.","Fem.")," Juntos"),""))</f>
        <v/>
      </c>
    </row>
    <row r="143" spans="1:28" ht="15.75" customHeight="1" x14ac:dyDescent="0.25">
      <c r="A143" s="45"/>
      <c r="B143" s="4">
        <f t="shared" ref="B143" si="229">IF(OR(COUNTA(C142:F142)&gt;0,COUNTA(C143:F143)&gt;0,G143="Registro vacío!!!"),CONCATENATE(R142,"-1"),0)</f>
        <v>0</v>
      </c>
      <c r="C143" s="8"/>
      <c r="D143" s="8"/>
      <c r="E143" s="8"/>
      <c r="F143" s="9"/>
      <c r="G143" s="67" t="str">
        <f>IF(AND(COUNTA(C144:F211)&gt;0,COUNTA(C143:F143)=0),"Registro vacío!!!",IF(COUNTA(C143:F143)=0,"",IF(T143=0,"Cédula NO VÁLIDA",IF(AND(COUNTA(C143:F143)&gt;0,COUNTA(C143:F143)&lt;4),"Registro INCOMPLETO"," "))))</f>
        <v/>
      </c>
      <c r="H143" s="129"/>
      <c r="I143" s="49"/>
      <c r="J143" s="87"/>
      <c r="K143" s="87"/>
      <c r="L143" s="87"/>
      <c r="M143" s="87"/>
      <c r="N143" s="87"/>
      <c r="O143" s="87"/>
      <c r="P143" s="87"/>
      <c r="R143" s="88"/>
      <c r="S143" s="88">
        <v>67</v>
      </c>
      <c r="T143" s="82" t="str">
        <f t="shared" si="220"/>
        <v/>
      </c>
      <c r="U143" s="82" t="str">
        <f t="shared" si="221"/>
        <v/>
      </c>
      <c r="V143" s="82" t="str">
        <f t="shared" si="217"/>
        <v/>
      </c>
      <c r="W143" s="82">
        <f t="shared" si="218"/>
        <v>0</v>
      </c>
      <c r="X143" s="82">
        <f t="shared" ref="X143:Y147" si="230">IF(R27&gt;0,IF(AA$142&lt;&gt;"",1,0),0)</f>
        <v>0</v>
      </c>
      <c r="Y143" s="82">
        <f t="shared" si="230"/>
        <v>0</v>
      </c>
      <c r="Z143" s="82">
        <f t="shared" si="222"/>
        <v>0</v>
      </c>
      <c r="AA143" s="132"/>
      <c r="AB143" s="132"/>
    </row>
    <row r="144" spans="1:28" ht="15.75" customHeight="1" x14ac:dyDescent="0.25">
      <c r="A144" s="45"/>
      <c r="B144" s="4">
        <f t="shared" ref="B144" si="231">IF(OR(B145&lt;&gt;0,G144="Registro vacío!!!"),R144,0)</f>
        <v>0</v>
      </c>
      <c r="C144" s="8"/>
      <c r="D144" s="8"/>
      <c r="E144" s="8"/>
      <c r="F144" s="9"/>
      <c r="G144" s="67" t="str">
        <f>IF(AND(COUNTA(C145:F211)&gt;0,COUNTA(C144:F144)=0),"Registro vacío!!!",IF(COUNTA(C144:F144)=0,"",IF(T144=0,"Cédula NO VÁLIDA",IF(AND(COUNTA(C144:F144)&gt;0,COUNTA(C144:F144)&lt;4),"Registro INCOMPLETO"," "))))</f>
        <v/>
      </c>
      <c r="H144" s="129"/>
      <c r="I144" s="49"/>
      <c r="J144" s="87"/>
      <c r="K144" s="87"/>
      <c r="L144" s="87"/>
      <c r="M144" s="87"/>
      <c r="N144" s="87"/>
      <c r="O144" s="87"/>
      <c r="P144" s="87"/>
      <c r="R144" s="88">
        <v>68</v>
      </c>
      <c r="S144" s="88"/>
      <c r="T144" s="82" t="str">
        <f t="shared" si="220"/>
        <v/>
      </c>
      <c r="U144" s="82" t="str">
        <f t="shared" si="221"/>
        <v/>
      </c>
      <c r="V144" s="82" t="str">
        <f t="shared" si="217"/>
        <v/>
      </c>
      <c r="W144" s="82">
        <f t="shared" si="218"/>
        <v>0</v>
      </c>
      <c r="X144" s="82">
        <f t="shared" si="230"/>
        <v>0</v>
      </c>
      <c r="Y144" s="82">
        <f t="shared" si="230"/>
        <v>0</v>
      </c>
      <c r="Z144" s="82">
        <f t="shared" si="222"/>
        <v>0</v>
      </c>
      <c r="AA144" s="132"/>
      <c r="AB144" s="132"/>
    </row>
    <row r="145" spans="1:28" ht="15.75" customHeight="1" x14ac:dyDescent="0.25">
      <c r="A145" s="45"/>
      <c r="B145" s="4">
        <f t="shared" ref="B145" si="232">IF(OR(COUNTA(C144:F144)&gt;0,COUNTA(C145:F145)&gt;0,G145="Registro vacío!!!"),CONCATENATE(R144,"-1"),0)</f>
        <v>0</v>
      </c>
      <c r="C145" s="8"/>
      <c r="D145" s="8"/>
      <c r="E145" s="8"/>
      <c r="F145" s="9"/>
      <c r="G145" s="67" t="str">
        <f>IF(AND(COUNTA(C146:F211)&gt;0,COUNTA(C145:F145)=0),"Registro vacío!!!",IF(COUNTA(C145:F145)=0,"",IF(T145=0,"Cédula NO VÁLIDA",IF(AND(COUNTA(C145:F145)&gt;0,COUNTA(C145:F145)&lt;4),"Registro INCOMPLETO"," "))))</f>
        <v/>
      </c>
      <c r="H145" s="129"/>
      <c r="I145" s="49"/>
      <c r="J145" s="87"/>
      <c r="K145" s="87"/>
      <c r="L145" s="87"/>
      <c r="M145" s="87"/>
      <c r="N145" s="87"/>
      <c r="O145" s="87"/>
      <c r="P145" s="87"/>
      <c r="R145" s="88"/>
      <c r="S145" s="88">
        <v>68</v>
      </c>
      <c r="T145" s="82" t="str">
        <f t="shared" si="220"/>
        <v/>
      </c>
      <c r="U145" s="82" t="str">
        <f t="shared" si="221"/>
        <v/>
      </c>
      <c r="V145" s="82" t="str">
        <f t="shared" si="217"/>
        <v/>
      </c>
      <c r="W145" s="82">
        <f t="shared" si="218"/>
        <v>0</v>
      </c>
      <c r="X145" s="82">
        <f t="shared" si="230"/>
        <v>0</v>
      </c>
      <c r="Y145" s="82">
        <f t="shared" si="230"/>
        <v>0</v>
      </c>
      <c r="Z145" s="82">
        <f t="shared" si="222"/>
        <v>0</v>
      </c>
      <c r="AA145" s="132"/>
      <c r="AB145" s="132"/>
    </row>
    <row r="146" spans="1:28" ht="15.75" customHeight="1" x14ac:dyDescent="0.25">
      <c r="A146" s="45"/>
      <c r="B146" s="4">
        <f t="shared" ref="B146" si="233">IF(OR(B147&lt;&gt;0,G146="Registro vacío!!!"),R146,0)</f>
        <v>0</v>
      </c>
      <c r="C146" s="8"/>
      <c r="D146" s="8"/>
      <c r="E146" s="8"/>
      <c r="F146" s="9"/>
      <c r="G146" s="67" t="str">
        <f>IF(AND(COUNTA(C147:F211)&gt;0,COUNTA(C146:F146)=0),"Registro vacío!!!",IF(COUNTA(C146:F146)=0,"",IF(T146=0,"Cédula NO VÁLIDA",IF(AND(COUNTA(C146:F146)&gt;0,COUNTA(C146:F146)&lt;4),"Registro INCOMPLETO"," "))))</f>
        <v/>
      </c>
      <c r="H146" s="129"/>
      <c r="I146" s="49"/>
      <c r="J146" s="87"/>
      <c r="K146" s="87"/>
      <c r="L146" s="87"/>
      <c r="M146" s="87"/>
      <c r="N146" s="87"/>
      <c r="O146" s="87"/>
      <c r="P146" s="87"/>
      <c r="R146" s="88">
        <v>69</v>
      </c>
      <c r="S146" s="88"/>
      <c r="T146" s="82" t="str">
        <f t="shared" si="220"/>
        <v/>
      </c>
      <c r="U146" s="82" t="str">
        <f t="shared" si="221"/>
        <v/>
      </c>
      <c r="V146" s="82" t="str">
        <f t="shared" si="217"/>
        <v/>
      </c>
      <c r="W146" s="82">
        <f t="shared" si="218"/>
        <v>0</v>
      </c>
      <c r="X146" s="82">
        <f t="shared" si="230"/>
        <v>0</v>
      </c>
      <c r="Y146" s="82">
        <f t="shared" si="230"/>
        <v>0</v>
      </c>
      <c r="Z146" s="82">
        <f t="shared" si="222"/>
        <v>0</v>
      </c>
      <c r="AA146" s="132"/>
      <c r="AB146" s="132"/>
    </row>
    <row r="147" spans="1:28" ht="15.75" customHeight="1" x14ac:dyDescent="0.25">
      <c r="A147" s="45"/>
      <c r="B147" s="4">
        <f t="shared" ref="B147" si="234">IF(OR(COUNTA(C146:F146)&gt;0,COUNTA(C147:F147)&gt;0,G147="Registro vacío!!!"),CONCATENATE(R146,"-1"),0)</f>
        <v>0</v>
      </c>
      <c r="C147" s="8"/>
      <c r="D147" s="8"/>
      <c r="E147" s="8"/>
      <c r="F147" s="9"/>
      <c r="G147" s="67" t="str">
        <f>IF(AND(COUNTA(C148:F211)&gt;0,COUNTA(C147:F147)=0),"Registro vacío!!!",IF(COUNTA(C147:F147)=0,"",IF(T147=0,"Cédula NO VÁLIDA",IF(AND(COUNTA(C147:F147)&gt;0,COUNTA(C147:F147)&lt;4),"Registro INCOMPLETO"," "))))</f>
        <v/>
      </c>
      <c r="H147" s="129"/>
      <c r="I147" s="49"/>
      <c r="J147" s="87"/>
      <c r="K147" s="87"/>
      <c r="L147" s="87"/>
      <c r="M147" s="87"/>
      <c r="N147" s="87"/>
      <c r="O147" s="87"/>
      <c r="P147" s="87"/>
      <c r="R147" s="88"/>
      <c r="S147" s="88">
        <v>69</v>
      </c>
      <c r="T147" s="82" t="str">
        <f t="shared" si="220"/>
        <v/>
      </c>
      <c r="U147" s="82" t="str">
        <f t="shared" si="221"/>
        <v/>
      </c>
      <c r="V147" s="82" t="str">
        <f t="shared" si="217"/>
        <v/>
      </c>
      <c r="W147" s="82">
        <f t="shared" si="218"/>
        <v>0</v>
      </c>
      <c r="X147" s="82">
        <f t="shared" si="230"/>
        <v>0</v>
      </c>
      <c r="Y147" s="82">
        <f t="shared" si="230"/>
        <v>0</v>
      </c>
      <c r="Z147" s="82">
        <f t="shared" si="222"/>
        <v>0</v>
      </c>
      <c r="AA147" s="132"/>
      <c r="AB147" s="132"/>
    </row>
    <row r="148" spans="1:28" ht="15.75" customHeight="1" x14ac:dyDescent="0.25">
      <c r="A148" s="45"/>
      <c r="B148" s="4">
        <f t="shared" ref="B148" si="235">IF(OR(B149&lt;&gt;0,G148="Registro vacío!!!"),R148,0)</f>
        <v>0</v>
      </c>
      <c r="C148" s="8"/>
      <c r="D148" s="8"/>
      <c r="E148" s="8"/>
      <c r="F148" s="9"/>
      <c r="G148" s="67" t="str">
        <f>IF(AND(COUNTA(C149:F211)&gt;0,COUNTA(C148:F148)=0),"Registro vacío!!!",IF(COUNTA(C148:F148)=0,"",IF(T148=0,"Cédula NO VÁLIDA",IF(AND(COUNTA(C148:F148)&gt;0,COUNTA(C148:F148)&lt;4),"Registro INCOMPLETO"," "))))</f>
        <v/>
      </c>
      <c r="H148" s="129" t="str">
        <f t="shared" ref="H148" si="236">CONCATENATE(AA148,AB148)</f>
        <v/>
      </c>
      <c r="I148" s="49"/>
      <c r="J148" s="87"/>
      <c r="K148" s="87"/>
      <c r="L148" s="87"/>
      <c r="M148" s="87"/>
      <c r="N148" s="87"/>
      <c r="O148" s="87"/>
      <c r="P148" s="87"/>
      <c r="R148" s="88">
        <v>70</v>
      </c>
      <c r="S148" s="88"/>
      <c r="T148" s="82" t="str">
        <f t="shared" si="220"/>
        <v/>
      </c>
      <c r="U148" s="82" t="str">
        <f t="shared" si="221"/>
        <v/>
      </c>
      <c r="V148" s="82" t="str">
        <f t="shared" si="217"/>
        <v/>
      </c>
      <c r="W148" s="82">
        <f t="shared" si="218"/>
        <v>0</v>
      </c>
      <c r="X148" s="82">
        <f>IF(R26&gt;0,IF(AA$148&lt;&gt;"",1,0),0)</f>
        <v>0</v>
      </c>
      <c r="Y148" s="82">
        <f>IF(S26&gt;0,IF(AB$148&lt;&gt;"",1,0),0)</f>
        <v>0</v>
      </c>
      <c r="Z148" s="82">
        <f t="shared" si="222"/>
        <v>0</v>
      </c>
      <c r="AA148" s="132" t="str">
        <f t="shared" ref="AA148" si="237">IF(COUNTIF(U148:U153,"&gt;-1")&lt;3,"",IF(OR(SUM(U148:U153)=0,SUM(U148:U153)=3),CONCATENATE("3 TITULARES  ",IF(F148="M","Masc.","Fem."), " Juntos          "),""))</f>
        <v/>
      </c>
      <c r="AB148" s="132" t="str">
        <f t="shared" ref="AB148" si="238">IF(COUNTIF(V148:V153,"&gt;-1")&lt;3,"",IF(OR(SUM(V148:V153)=0,SUM(V148:V153)=3),CONCATENATE("3 SUPLENTES ",IF(F149="M","Masc.","Fem.")," Juntos"),""))</f>
        <v/>
      </c>
    </row>
    <row r="149" spans="1:28" ht="15.75" customHeight="1" x14ac:dyDescent="0.25">
      <c r="A149" s="45"/>
      <c r="B149" s="4">
        <f t="shared" ref="B149" si="239">IF(OR(COUNTA(C148:F148)&gt;0,COUNTA(C149:F149)&gt;0,G149="Registro vacío!!!"),CONCATENATE(R148,"-1"),0)</f>
        <v>0</v>
      </c>
      <c r="C149" s="8"/>
      <c r="D149" s="8"/>
      <c r="E149" s="8"/>
      <c r="F149" s="9"/>
      <c r="G149" s="67" t="str">
        <f>IF(AND(COUNTA(C150:F211)&gt;0,COUNTA(C149:F149)=0),"Registro vacío!!!",IF(COUNTA(C149:F149)=0,"",IF(T149=0,"Cédula NO VÁLIDA",IF(AND(COUNTA(C149:F149)&gt;0,COUNTA(C149:F149)&lt;4),"Registro INCOMPLETO"," "))))</f>
        <v/>
      </c>
      <c r="H149" s="129"/>
      <c r="I149" s="49"/>
      <c r="J149" s="87"/>
      <c r="K149" s="87"/>
      <c r="L149" s="87"/>
      <c r="M149" s="87"/>
      <c r="N149" s="87"/>
      <c r="O149" s="87"/>
      <c r="P149" s="87"/>
      <c r="R149" s="88"/>
      <c r="S149" s="88">
        <v>70</v>
      </c>
      <c r="T149" s="82" t="str">
        <f t="shared" si="220"/>
        <v/>
      </c>
      <c r="U149" s="82" t="str">
        <f t="shared" si="221"/>
        <v/>
      </c>
      <c r="V149" s="82" t="str">
        <f t="shared" si="217"/>
        <v/>
      </c>
      <c r="W149" s="82">
        <f t="shared" si="218"/>
        <v>0</v>
      </c>
      <c r="X149" s="82">
        <f t="shared" ref="X149:Y153" si="240">IF(R27&gt;0,IF(AA$148&lt;&gt;"",1,0),0)</f>
        <v>0</v>
      </c>
      <c r="Y149" s="82">
        <f t="shared" si="240"/>
        <v>0</v>
      </c>
      <c r="Z149" s="82">
        <f t="shared" si="222"/>
        <v>0</v>
      </c>
      <c r="AA149" s="132"/>
      <c r="AB149" s="132"/>
    </row>
    <row r="150" spans="1:28" ht="15.75" customHeight="1" x14ac:dyDescent="0.25">
      <c r="A150" s="45"/>
      <c r="B150" s="4">
        <f t="shared" ref="B150" si="241">IF(OR(B151&lt;&gt;0,G150="Registro vacío!!!"),R150,0)</f>
        <v>0</v>
      </c>
      <c r="C150" s="8"/>
      <c r="D150" s="8"/>
      <c r="E150" s="8"/>
      <c r="F150" s="9"/>
      <c r="G150" s="67" t="str">
        <f>IF(AND(COUNTA(C151:F211)&gt;0,COUNTA(C150:F150)=0),"Registro vacío!!!",IF(COUNTA(C150:F150)=0,"",IF(T150=0,"Cédula NO VÁLIDA",IF(AND(COUNTA(C150:F150)&gt;0,COUNTA(C150:F150)&lt;4),"Registro INCOMPLETO"," "))))</f>
        <v/>
      </c>
      <c r="H150" s="129"/>
      <c r="I150" s="49"/>
      <c r="J150" s="87"/>
      <c r="K150" s="87"/>
      <c r="L150" s="87"/>
      <c r="M150" s="87"/>
      <c r="N150" s="87"/>
      <c r="O150" s="87"/>
      <c r="P150" s="87"/>
      <c r="R150" s="88">
        <v>71</v>
      </c>
      <c r="S150" s="88"/>
      <c r="T150" s="82" t="str">
        <f t="shared" si="220"/>
        <v/>
      </c>
      <c r="U150" s="82" t="str">
        <f t="shared" si="221"/>
        <v/>
      </c>
      <c r="V150" s="82" t="str">
        <f t="shared" si="217"/>
        <v/>
      </c>
      <c r="W150" s="82">
        <f t="shared" si="218"/>
        <v>0</v>
      </c>
      <c r="X150" s="82">
        <f t="shared" si="240"/>
        <v>0</v>
      </c>
      <c r="Y150" s="82">
        <f t="shared" si="240"/>
        <v>0</v>
      </c>
      <c r="Z150" s="82">
        <f t="shared" si="222"/>
        <v>0</v>
      </c>
      <c r="AA150" s="132"/>
      <c r="AB150" s="132"/>
    </row>
    <row r="151" spans="1:28" ht="15.75" customHeight="1" x14ac:dyDescent="0.25">
      <c r="A151" s="45"/>
      <c r="B151" s="4">
        <f t="shared" ref="B151" si="242">IF(OR(COUNTA(C150:F150)&gt;0,COUNTA(C151:F151)&gt;0,G151="Registro vacío!!!"),CONCATENATE(R150,"-1"),0)</f>
        <v>0</v>
      </c>
      <c r="C151" s="8"/>
      <c r="D151" s="8"/>
      <c r="E151" s="8"/>
      <c r="F151" s="9"/>
      <c r="G151" s="67" t="str">
        <f>IF(AND(COUNTA(C152:F211)&gt;0,COUNTA(C151:F151)=0),"Registro vacío!!!",IF(COUNTA(C151:F151)=0,"",IF(T151=0,"Cédula NO VÁLIDA",IF(AND(COUNTA(C151:F151)&gt;0,COUNTA(C151:F151)&lt;4),"Registro INCOMPLETO"," "))))</f>
        <v/>
      </c>
      <c r="H151" s="129"/>
      <c r="I151" s="49"/>
      <c r="J151" s="87"/>
      <c r="K151" s="87"/>
      <c r="L151" s="87"/>
      <c r="M151" s="87"/>
      <c r="N151" s="87"/>
      <c r="O151" s="87"/>
      <c r="P151" s="87"/>
      <c r="R151" s="88"/>
      <c r="S151" s="88">
        <v>71</v>
      </c>
      <c r="T151" s="82" t="str">
        <f t="shared" si="220"/>
        <v/>
      </c>
      <c r="U151" s="82" t="str">
        <f t="shared" si="221"/>
        <v/>
      </c>
      <c r="V151" s="82" t="str">
        <f t="shared" si="217"/>
        <v/>
      </c>
      <c r="W151" s="82">
        <f t="shared" si="218"/>
        <v>0</v>
      </c>
      <c r="X151" s="82">
        <f t="shared" si="240"/>
        <v>0</v>
      </c>
      <c r="Y151" s="82">
        <f t="shared" si="240"/>
        <v>0</v>
      </c>
      <c r="Z151" s="82">
        <f t="shared" si="222"/>
        <v>0</v>
      </c>
      <c r="AA151" s="132"/>
      <c r="AB151" s="132"/>
    </row>
    <row r="152" spans="1:28" ht="15.75" customHeight="1" x14ac:dyDescent="0.25">
      <c r="A152" s="45"/>
      <c r="B152" s="4">
        <f t="shared" ref="B152" si="243">IF(OR(B153&lt;&gt;0,G152="Registro vacío!!!"),R152,0)</f>
        <v>0</v>
      </c>
      <c r="C152" s="8"/>
      <c r="D152" s="8"/>
      <c r="E152" s="8"/>
      <c r="F152" s="9"/>
      <c r="G152" s="67" t="str">
        <f>IF(AND(COUNTA(C153:F211)&gt;0,COUNTA(C152:F152)=0),"Registro vacío!!!",IF(COUNTA(C152:F152)=0,"",IF(T152=0,"Cédula NO VÁLIDA",IF(AND(COUNTA(C152:F152)&gt;0,COUNTA(C152:F152)&lt;4),"Registro INCOMPLETO"," "))))</f>
        <v/>
      </c>
      <c r="H152" s="129"/>
      <c r="I152" s="49"/>
      <c r="J152" s="87"/>
      <c r="K152" s="87"/>
      <c r="L152" s="87"/>
      <c r="M152" s="87"/>
      <c r="N152" s="87"/>
      <c r="O152" s="87"/>
      <c r="P152" s="87"/>
      <c r="R152" s="88">
        <v>72</v>
      </c>
      <c r="S152" s="88"/>
      <c r="T152" s="82" t="str">
        <f t="shared" si="220"/>
        <v/>
      </c>
      <c r="U152" s="82" t="str">
        <f t="shared" si="221"/>
        <v/>
      </c>
      <c r="V152" s="82" t="str">
        <f t="shared" si="217"/>
        <v/>
      </c>
      <c r="W152" s="82">
        <f t="shared" si="218"/>
        <v>0</v>
      </c>
      <c r="X152" s="82">
        <f t="shared" si="240"/>
        <v>0</v>
      </c>
      <c r="Y152" s="82">
        <f t="shared" si="240"/>
        <v>0</v>
      </c>
      <c r="Z152" s="82">
        <f t="shared" si="222"/>
        <v>0</v>
      </c>
      <c r="AA152" s="132"/>
      <c r="AB152" s="132"/>
    </row>
    <row r="153" spans="1:28" ht="15.75" customHeight="1" x14ac:dyDescent="0.25">
      <c r="A153" s="45"/>
      <c r="B153" s="4">
        <f t="shared" ref="B153" si="244">IF(OR(COUNTA(C152:F152)&gt;0,COUNTA(C153:F153)&gt;0,G153="Registro vacío!!!"),CONCATENATE(R152,"-1"),0)</f>
        <v>0</v>
      </c>
      <c r="C153" s="8"/>
      <c r="D153" s="8"/>
      <c r="E153" s="8"/>
      <c r="F153" s="9"/>
      <c r="G153" s="67" t="str">
        <f>IF(AND(COUNTA(C154:F211)&gt;0,COUNTA(C153:F153)=0),"Registro vacío!!!",IF(COUNTA(C153:F153)=0,"",IF(T153=0,"Cédula NO VÁLIDA",IF(AND(COUNTA(C153:F153)&gt;0,COUNTA(C153:F153)&lt;4),"Registro INCOMPLETO"," "))))</f>
        <v/>
      </c>
      <c r="H153" s="129"/>
      <c r="I153" s="49"/>
      <c r="J153" s="87"/>
      <c r="K153" s="87"/>
      <c r="L153" s="87"/>
      <c r="M153" s="87"/>
      <c r="N153" s="87"/>
      <c r="O153" s="87"/>
      <c r="P153" s="87"/>
      <c r="R153" s="88"/>
      <c r="S153" s="88">
        <v>72</v>
      </c>
      <c r="T153" s="82" t="str">
        <f t="shared" si="220"/>
        <v/>
      </c>
      <c r="U153" s="82" t="str">
        <f t="shared" si="221"/>
        <v/>
      </c>
      <c r="V153" s="82" t="str">
        <f t="shared" si="217"/>
        <v/>
      </c>
      <c r="W153" s="82">
        <f t="shared" si="218"/>
        <v>0</v>
      </c>
      <c r="X153" s="82">
        <f t="shared" si="240"/>
        <v>0</v>
      </c>
      <c r="Y153" s="82">
        <f t="shared" si="240"/>
        <v>0</v>
      </c>
      <c r="Z153" s="82">
        <f t="shared" si="222"/>
        <v>0</v>
      </c>
      <c r="AA153" s="132"/>
      <c r="AB153" s="132"/>
    </row>
    <row r="154" spans="1:28" ht="15.75" customHeight="1" x14ac:dyDescent="0.25">
      <c r="A154" s="45"/>
      <c r="B154" s="4">
        <f t="shared" ref="B154" si="245">IF(OR(B155&lt;&gt;0,G154="Registro vacío!!!"),R154,0)</f>
        <v>0</v>
      </c>
      <c r="C154" s="8"/>
      <c r="D154" s="8"/>
      <c r="E154" s="8"/>
      <c r="F154" s="9"/>
      <c r="G154" s="67" t="str">
        <f>IF(AND(COUNTA(C155:F211)&gt;0,COUNTA(C154:F154)=0),"Registro vacío!!!",IF(COUNTA(C154:F154)=0,"",IF(T154=0,"Cédula NO VÁLIDA",IF(AND(COUNTA(C154:F154)&gt;0,COUNTA(C154:F154)&lt;4),"Registro INCOMPLETO"," "))))</f>
        <v/>
      </c>
      <c r="H154" s="129" t="str">
        <f t="shared" ref="H154" si="246">CONCATENATE(AA154,AB154)</f>
        <v/>
      </c>
      <c r="I154" s="49"/>
      <c r="J154" s="87"/>
      <c r="K154" s="87"/>
      <c r="L154" s="87"/>
      <c r="M154" s="87"/>
      <c r="N154" s="87"/>
      <c r="O154" s="87"/>
      <c r="P154" s="87"/>
      <c r="R154" s="88">
        <v>73</v>
      </c>
      <c r="S154" s="88"/>
      <c r="T154" s="82" t="str">
        <f t="shared" si="220"/>
        <v/>
      </c>
      <c r="U154" s="82" t="str">
        <f t="shared" si="221"/>
        <v/>
      </c>
      <c r="V154" s="82" t="str">
        <f t="shared" si="217"/>
        <v/>
      </c>
      <c r="W154" s="82">
        <f t="shared" si="218"/>
        <v>0</v>
      </c>
      <c r="X154" s="82">
        <f>IF(R26&gt;0,IF(AA$154&lt;&gt;"",1,0),0)</f>
        <v>0</v>
      </c>
      <c r="Y154" s="82">
        <f>IF(S26&gt;0,IF(AB$154&lt;&gt;"",1,0),0)</f>
        <v>0</v>
      </c>
      <c r="Z154" s="82">
        <f t="shared" si="222"/>
        <v>0</v>
      </c>
      <c r="AA154" s="132" t="str">
        <f t="shared" ref="AA154" si="247">IF(COUNTIF(U154:U159,"&gt;-1")&lt;3,"",IF(OR(SUM(U154:U159)=0,SUM(U154:U159)=3),CONCATENATE("3 TITULARES  ",IF(F154="M","Masc.","Fem."), " Juntos          "),""))</f>
        <v/>
      </c>
      <c r="AB154" s="132" t="str">
        <f t="shared" ref="AB154" si="248">IF(COUNTIF(V154:V159,"&gt;-1")&lt;3,"",IF(OR(SUM(V154:V159)=0,SUM(V154:V159)=3),CONCATENATE("3 SUPLENTES ",IF(F155="M","Masc.","Fem.")," Juntos"),""))</f>
        <v/>
      </c>
    </row>
    <row r="155" spans="1:28" ht="15.75" customHeight="1" x14ac:dyDescent="0.25">
      <c r="A155" s="45"/>
      <c r="B155" s="4">
        <f t="shared" ref="B155" si="249">IF(OR(COUNTA(C154:F154)&gt;0,COUNTA(C155:F155)&gt;0,G155="Registro vacío!!!"),CONCATENATE(R154,"-1"),0)</f>
        <v>0</v>
      </c>
      <c r="C155" s="8"/>
      <c r="D155" s="8"/>
      <c r="E155" s="8"/>
      <c r="F155" s="9"/>
      <c r="G155" s="67" t="str">
        <f>IF(AND(COUNTA(C156:F211)&gt;0,COUNTA(C155:F155)=0),"Registro vacío!!!",IF(COUNTA(C155:F155)=0,"",IF(T155=0,"Cédula NO VÁLIDA",IF(AND(COUNTA(C155:F155)&gt;0,COUNTA(C155:F155)&lt;4),"Registro INCOMPLETO"," "))))</f>
        <v/>
      </c>
      <c r="H155" s="129"/>
      <c r="I155" s="49"/>
      <c r="J155" s="87"/>
      <c r="K155" s="87"/>
      <c r="L155" s="87"/>
      <c r="M155" s="87"/>
      <c r="N155" s="87"/>
      <c r="O155" s="87"/>
      <c r="P155" s="87"/>
      <c r="R155" s="88"/>
      <c r="S155" s="88">
        <v>73</v>
      </c>
      <c r="T155" s="82" t="str">
        <f t="shared" si="220"/>
        <v/>
      </c>
      <c r="U155" s="82" t="str">
        <f t="shared" si="221"/>
        <v/>
      </c>
      <c r="V155" s="82" t="str">
        <f t="shared" si="217"/>
        <v/>
      </c>
      <c r="W155" s="82">
        <f t="shared" si="218"/>
        <v>0</v>
      </c>
      <c r="X155" s="82">
        <f t="shared" ref="X155:Y159" si="250">IF(R27&gt;0,IF(AA$154&lt;&gt;"",1,0),0)</f>
        <v>0</v>
      </c>
      <c r="Y155" s="82">
        <f t="shared" si="250"/>
        <v>0</v>
      </c>
      <c r="Z155" s="82">
        <f t="shared" si="222"/>
        <v>0</v>
      </c>
      <c r="AA155" s="132"/>
      <c r="AB155" s="132"/>
    </row>
    <row r="156" spans="1:28" ht="15.75" customHeight="1" x14ac:dyDescent="0.25">
      <c r="A156" s="45"/>
      <c r="B156" s="4">
        <f t="shared" ref="B156" si="251">IF(OR(B157&lt;&gt;0,G156="Registro vacío!!!"),R156,0)</f>
        <v>0</v>
      </c>
      <c r="C156" s="8"/>
      <c r="D156" s="8"/>
      <c r="E156" s="8"/>
      <c r="F156" s="9"/>
      <c r="G156" s="67" t="str">
        <f>IF(AND(COUNTA(C157:F211)&gt;0,COUNTA(C156:F156)=0),"Registro vacío!!!",IF(COUNTA(C156:F156)=0,"",IF(T156=0,"Cédula NO VÁLIDA",IF(AND(COUNTA(C156:F156)&gt;0,COUNTA(C156:F156)&lt;4),"Registro INCOMPLETO"," "))))</f>
        <v/>
      </c>
      <c r="H156" s="129"/>
      <c r="I156" s="49"/>
      <c r="J156" s="87"/>
      <c r="K156" s="87"/>
      <c r="L156" s="87"/>
      <c r="M156" s="87"/>
      <c r="N156" s="87"/>
      <c r="O156" s="87"/>
      <c r="P156" s="87"/>
      <c r="R156" s="88">
        <v>74</v>
      </c>
      <c r="S156" s="88"/>
      <c r="T156" s="82" t="str">
        <f t="shared" si="220"/>
        <v/>
      </c>
      <c r="U156" s="82" t="str">
        <f t="shared" si="221"/>
        <v/>
      </c>
      <c r="V156" s="82" t="str">
        <f t="shared" si="217"/>
        <v/>
      </c>
      <c r="W156" s="82">
        <f t="shared" si="218"/>
        <v>0</v>
      </c>
      <c r="X156" s="82">
        <f t="shared" si="250"/>
        <v>0</v>
      </c>
      <c r="Y156" s="82">
        <f t="shared" si="250"/>
        <v>0</v>
      </c>
      <c r="Z156" s="82">
        <f t="shared" si="222"/>
        <v>0</v>
      </c>
      <c r="AA156" s="132"/>
      <c r="AB156" s="132"/>
    </row>
    <row r="157" spans="1:28" ht="15.75" customHeight="1" x14ac:dyDescent="0.25">
      <c r="A157" s="45"/>
      <c r="B157" s="4">
        <f t="shared" ref="B157" si="252">IF(OR(COUNTA(C156:F156)&gt;0,COUNTA(C157:F157)&gt;0,G157="Registro vacío!!!"),CONCATENATE(R156,"-1"),0)</f>
        <v>0</v>
      </c>
      <c r="C157" s="8"/>
      <c r="D157" s="8"/>
      <c r="E157" s="8"/>
      <c r="F157" s="9"/>
      <c r="G157" s="67" t="str">
        <f>IF(AND(COUNTA(C158:F211)&gt;0,COUNTA(C157:F157)=0),"Registro vacío!!!",IF(COUNTA(C157:F157)=0,"",IF(T157=0,"Cédula NO VÁLIDA",IF(AND(COUNTA(C157:F157)&gt;0,COUNTA(C157:F157)&lt;4),"Registro INCOMPLETO"," "))))</f>
        <v/>
      </c>
      <c r="H157" s="129"/>
      <c r="I157" s="49"/>
      <c r="J157" s="87"/>
      <c r="K157" s="87"/>
      <c r="L157" s="87"/>
      <c r="M157" s="87"/>
      <c r="N157" s="87"/>
      <c r="O157" s="87"/>
      <c r="P157" s="87"/>
      <c r="R157" s="88"/>
      <c r="S157" s="88">
        <v>74</v>
      </c>
      <c r="T157" s="82" t="str">
        <f t="shared" si="220"/>
        <v/>
      </c>
      <c r="U157" s="82" t="str">
        <f t="shared" si="221"/>
        <v/>
      </c>
      <c r="V157" s="82" t="str">
        <f t="shared" si="217"/>
        <v/>
      </c>
      <c r="W157" s="82">
        <f t="shared" si="218"/>
        <v>0</v>
      </c>
      <c r="X157" s="82">
        <f t="shared" si="250"/>
        <v>0</v>
      </c>
      <c r="Y157" s="82">
        <f t="shared" si="250"/>
        <v>0</v>
      </c>
      <c r="Z157" s="82">
        <f t="shared" si="222"/>
        <v>0</v>
      </c>
      <c r="AA157" s="132"/>
      <c r="AB157" s="132"/>
    </row>
    <row r="158" spans="1:28" ht="15.75" customHeight="1" x14ac:dyDescent="0.25">
      <c r="A158" s="45"/>
      <c r="B158" s="4">
        <f t="shared" ref="B158" si="253">IF(OR(B159&lt;&gt;0,G158="Registro vacío!!!"),R158,0)</f>
        <v>0</v>
      </c>
      <c r="C158" s="8"/>
      <c r="D158" s="8"/>
      <c r="E158" s="8"/>
      <c r="F158" s="9"/>
      <c r="G158" s="67" t="str">
        <f>IF(AND(COUNTA(C159:F211)&gt;0,COUNTA(C158:F158)=0),"Registro vacío!!!",IF(COUNTA(C158:F158)=0,"",IF(T158=0,"Cédula NO VÁLIDA",IF(AND(COUNTA(C158:F158)&gt;0,COUNTA(C158:F158)&lt;4),"Registro INCOMPLETO"," "))))</f>
        <v/>
      </c>
      <c r="H158" s="129"/>
      <c r="I158" s="49"/>
      <c r="J158" s="87"/>
      <c r="K158" s="87"/>
      <c r="L158" s="87"/>
      <c r="M158" s="87"/>
      <c r="N158" s="87"/>
      <c r="O158" s="87"/>
      <c r="P158" s="87"/>
      <c r="R158" s="88">
        <v>75</v>
      </c>
      <c r="S158" s="88"/>
      <c r="T158" s="82" t="str">
        <f t="shared" si="220"/>
        <v/>
      </c>
      <c r="U158" s="82" t="str">
        <f t="shared" si="221"/>
        <v/>
      </c>
      <c r="V158" s="82" t="str">
        <f t="shared" si="217"/>
        <v/>
      </c>
      <c r="W158" s="82">
        <f t="shared" si="218"/>
        <v>0</v>
      </c>
      <c r="X158" s="82">
        <f t="shared" si="250"/>
        <v>0</v>
      </c>
      <c r="Y158" s="82">
        <f t="shared" si="250"/>
        <v>0</v>
      </c>
      <c r="Z158" s="82">
        <f t="shared" si="222"/>
        <v>0</v>
      </c>
      <c r="AA158" s="132"/>
      <c r="AB158" s="132"/>
    </row>
    <row r="159" spans="1:28" ht="15.75" customHeight="1" x14ac:dyDescent="0.25">
      <c r="A159" s="45"/>
      <c r="B159" s="4">
        <f t="shared" ref="B159" si="254">IF(OR(COUNTA(C158:F158)&gt;0,COUNTA(C159:F159)&gt;0,G159="Registro vacío!!!"),CONCATENATE(R158,"-1"),0)</f>
        <v>0</v>
      </c>
      <c r="C159" s="8"/>
      <c r="D159" s="8"/>
      <c r="E159" s="8"/>
      <c r="F159" s="9"/>
      <c r="G159" s="67" t="str">
        <f>IF(AND(COUNTA(C160:F211)&gt;0,COUNTA(C159:F159)=0),"Registro vacío!!!",IF(COUNTA(C159:F159)=0,"",IF(T159=0,"Cédula NO VÁLIDA",IF(AND(COUNTA(C159:F159)&gt;0,COUNTA(C159:F159)&lt;4),"Registro INCOMPLETO"," "))))</f>
        <v/>
      </c>
      <c r="H159" s="129"/>
      <c r="I159" s="49"/>
      <c r="J159" s="87"/>
      <c r="K159" s="87"/>
      <c r="L159" s="87"/>
      <c r="M159" s="87"/>
      <c r="N159" s="87"/>
      <c r="O159" s="87"/>
      <c r="P159" s="87"/>
      <c r="R159" s="88"/>
      <c r="S159" s="88">
        <v>75</v>
      </c>
      <c r="T159" s="82" t="str">
        <f t="shared" si="220"/>
        <v/>
      </c>
      <c r="U159" s="82" t="str">
        <f t="shared" si="221"/>
        <v/>
      </c>
      <c r="V159" s="82" t="str">
        <f t="shared" si="217"/>
        <v/>
      </c>
      <c r="W159" s="82">
        <f t="shared" si="218"/>
        <v>0</v>
      </c>
      <c r="X159" s="82">
        <f t="shared" si="250"/>
        <v>0</v>
      </c>
      <c r="Y159" s="82">
        <f t="shared" si="250"/>
        <v>0</v>
      </c>
      <c r="Z159" s="82">
        <f t="shared" si="222"/>
        <v>0</v>
      </c>
      <c r="AA159" s="132"/>
      <c r="AB159" s="132"/>
    </row>
    <row r="160" spans="1:28" ht="15.75" customHeight="1" x14ac:dyDescent="0.25">
      <c r="A160" s="45"/>
      <c r="B160" s="4">
        <f t="shared" ref="B160" si="255">IF(OR(B161&lt;&gt;0,G160="Registro vacío!!!"),R160,0)</f>
        <v>0</v>
      </c>
      <c r="C160" s="8"/>
      <c r="D160" s="8"/>
      <c r="E160" s="8"/>
      <c r="F160" s="9"/>
      <c r="G160" s="67" t="str">
        <f>IF(AND(COUNTA(C161:F211)&gt;0,COUNTA(C160:F160)=0),"Registro vacío!!!",IF(COUNTA(C160:F160)=0,"",IF(T160=0,"Cédula NO VÁLIDA",IF(AND(COUNTA(C160:F160)&gt;0,COUNTA(C160:F160)&lt;4),"Registro INCOMPLETO"," "))))</f>
        <v/>
      </c>
      <c r="H160" s="129" t="str">
        <f t="shared" ref="H160" si="256">CONCATENATE(AA160,AB160)</f>
        <v/>
      </c>
      <c r="I160" s="49"/>
      <c r="J160" s="87"/>
      <c r="K160" s="87"/>
      <c r="L160" s="87"/>
      <c r="M160" s="87"/>
      <c r="N160" s="87"/>
      <c r="O160" s="87"/>
      <c r="P160" s="87"/>
      <c r="R160" s="88">
        <v>76</v>
      </c>
      <c r="S160" s="88"/>
      <c r="T160" s="82" t="str">
        <f t="shared" si="220"/>
        <v/>
      </c>
      <c r="U160" s="82" t="str">
        <f t="shared" si="221"/>
        <v/>
      </c>
      <c r="V160" s="82" t="str">
        <f t="shared" si="217"/>
        <v/>
      </c>
      <c r="W160" s="82">
        <f t="shared" si="218"/>
        <v>0</v>
      </c>
      <c r="X160" s="82">
        <f>IF(R26&gt;0,IF(AA$160&lt;&gt;"",1,0),0)</f>
        <v>0</v>
      </c>
      <c r="Y160" s="82">
        <f>IF(S26&gt;0,IF(AB$160&lt;&gt;"",1,0),0)</f>
        <v>0</v>
      </c>
      <c r="Z160" s="82">
        <f t="shared" si="222"/>
        <v>0</v>
      </c>
      <c r="AA160" s="132" t="str">
        <f t="shared" ref="AA160" si="257">IF(COUNTIF(U160:U165,"&gt;-1")&lt;3,"",IF(OR(SUM(U160:U165)=0,SUM(U160:U165)=3),CONCATENATE("3 TITULARES  ",IF(F160="M","Masc.","Fem."), " Juntos          "),""))</f>
        <v/>
      </c>
      <c r="AB160" s="132" t="str">
        <f t="shared" ref="AB160" si="258">IF(COUNTIF(V160:V165,"&gt;-1")&lt;3,"",IF(OR(SUM(V160:V165)=0,SUM(V160:V165)=3),CONCATENATE("3 SUPLENTES ",IF(F161="M","Masc.","Fem.")," Juntos"),""))</f>
        <v/>
      </c>
    </row>
    <row r="161" spans="1:28" ht="15.75" customHeight="1" x14ac:dyDescent="0.25">
      <c r="A161" s="45"/>
      <c r="B161" s="4">
        <f t="shared" ref="B161" si="259">IF(OR(COUNTA(C160:F160)&gt;0,COUNTA(C161:F161)&gt;0,G161="Registro vacío!!!"),CONCATENATE(R160,"-1"),0)</f>
        <v>0</v>
      </c>
      <c r="C161" s="8"/>
      <c r="D161" s="8"/>
      <c r="E161" s="8"/>
      <c r="F161" s="9"/>
      <c r="G161" s="67" t="str">
        <f>IF(AND(COUNTA(C162:F211)&gt;0,COUNTA(C161:F161)=0),"Registro vacío!!!",IF(COUNTA(C161:F161)=0,"",IF(T161=0,"Cédula NO VÁLIDA",IF(AND(COUNTA(C161:F161)&gt;0,COUNTA(C161:F161)&lt;4),"Registro INCOMPLETO"," "))))</f>
        <v/>
      </c>
      <c r="H161" s="129"/>
      <c r="I161" s="49"/>
      <c r="J161" s="87"/>
      <c r="K161" s="87"/>
      <c r="L161" s="87"/>
      <c r="M161" s="87"/>
      <c r="N161" s="87"/>
      <c r="O161" s="87"/>
      <c r="P161" s="87"/>
      <c r="R161" s="88"/>
      <c r="S161" s="88">
        <v>76</v>
      </c>
      <c r="T161" s="82" t="str">
        <f t="shared" si="220"/>
        <v/>
      </c>
      <c r="U161" s="82" t="str">
        <f t="shared" si="221"/>
        <v/>
      </c>
      <c r="V161" s="82" t="str">
        <f t="shared" si="217"/>
        <v/>
      </c>
      <c r="W161" s="82">
        <f t="shared" si="218"/>
        <v>0</v>
      </c>
      <c r="X161" s="82">
        <f t="shared" ref="X161:Y165" si="260">IF(R27&gt;0,IF(AA$160&lt;&gt;"",1,0),0)</f>
        <v>0</v>
      </c>
      <c r="Y161" s="82">
        <f t="shared" si="260"/>
        <v>0</v>
      </c>
      <c r="Z161" s="82">
        <f t="shared" si="222"/>
        <v>0</v>
      </c>
      <c r="AA161" s="132"/>
      <c r="AB161" s="132"/>
    </row>
    <row r="162" spans="1:28" ht="15.75" customHeight="1" x14ac:dyDescent="0.25">
      <c r="A162" s="45"/>
      <c r="B162" s="4">
        <f t="shared" ref="B162" si="261">IF(OR(B163&lt;&gt;0,G162="Registro vacío!!!"),R162,0)</f>
        <v>0</v>
      </c>
      <c r="C162" s="8"/>
      <c r="D162" s="8"/>
      <c r="E162" s="8"/>
      <c r="F162" s="9"/>
      <c r="G162" s="67" t="str">
        <f>IF(AND(COUNTA(C163:F211)&gt;0,COUNTA(C162:F162)=0),"Registro vacío!!!",IF(COUNTA(C162:F162)=0,"",IF(T162=0,"Cédula NO VÁLIDA",IF(AND(COUNTA(C162:F162)&gt;0,COUNTA(C162:F162)&lt;4),"Registro INCOMPLETO"," "))))</f>
        <v/>
      </c>
      <c r="H162" s="129"/>
      <c r="I162" s="49"/>
      <c r="J162" s="87"/>
      <c r="K162" s="87"/>
      <c r="L162" s="87"/>
      <c r="M162" s="87"/>
      <c r="N162" s="87"/>
      <c r="O162" s="87"/>
      <c r="P162" s="87"/>
      <c r="R162" s="88">
        <v>77</v>
      </c>
      <c r="S162" s="88"/>
      <c r="T162" s="82" t="str">
        <f t="shared" si="220"/>
        <v/>
      </c>
      <c r="U162" s="82" t="str">
        <f t="shared" si="221"/>
        <v/>
      </c>
      <c r="V162" s="82" t="str">
        <f t="shared" si="217"/>
        <v/>
      </c>
      <c r="W162" s="82">
        <f t="shared" si="218"/>
        <v>0</v>
      </c>
      <c r="X162" s="82">
        <f t="shared" si="260"/>
        <v>0</v>
      </c>
      <c r="Y162" s="82">
        <f t="shared" si="260"/>
        <v>0</v>
      </c>
      <c r="Z162" s="82">
        <f t="shared" si="222"/>
        <v>0</v>
      </c>
      <c r="AA162" s="132"/>
      <c r="AB162" s="132"/>
    </row>
    <row r="163" spans="1:28" ht="15.75" customHeight="1" x14ac:dyDescent="0.25">
      <c r="A163" s="45"/>
      <c r="B163" s="4">
        <f t="shared" ref="B163" si="262">IF(OR(COUNTA(C162:F162)&gt;0,COUNTA(C163:F163)&gt;0,G163="Registro vacío!!!"),CONCATENATE(R162,"-1"),0)</f>
        <v>0</v>
      </c>
      <c r="C163" s="8"/>
      <c r="D163" s="8"/>
      <c r="E163" s="8"/>
      <c r="F163" s="9"/>
      <c r="G163" s="67" t="str">
        <f>IF(AND(COUNTA(C164:F211)&gt;0,COUNTA(C163:F163)=0),"Registro vacío!!!",IF(COUNTA(C163:F163)=0,"",IF(T163=0,"Cédula NO VÁLIDA",IF(AND(COUNTA(C163:F163)&gt;0,COUNTA(C163:F163)&lt;4),"Registro INCOMPLETO"," "))))</f>
        <v/>
      </c>
      <c r="H163" s="129"/>
      <c r="I163" s="49"/>
      <c r="J163" s="87"/>
      <c r="K163" s="87"/>
      <c r="L163" s="87"/>
      <c r="M163" s="87"/>
      <c r="N163" s="87"/>
      <c r="O163" s="87"/>
      <c r="P163" s="87"/>
      <c r="R163" s="88"/>
      <c r="S163" s="88">
        <v>77</v>
      </c>
      <c r="T163" s="82" t="str">
        <f t="shared" si="220"/>
        <v/>
      </c>
      <c r="U163" s="82" t="str">
        <f t="shared" si="221"/>
        <v/>
      </c>
      <c r="V163" s="82" t="str">
        <f t="shared" si="217"/>
        <v/>
      </c>
      <c r="W163" s="82">
        <f t="shared" si="218"/>
        <v>0</v>
      </c>
      <c r="X163" s="82">
        <f t="shared" si="260"/>
        <v>0</v>
      </c>
      <c r="Y163" s="82">
        <f t="shared" si="260"/>
        <v>0</v>
      </c>
      <c r="Z163" s="82">
        <f t="shared" si="222"/>
        <v>0</v>
      </c>
      <c r="AA163" s="132"/>
      <c r="AB163" s="132"/>
    </row>
    <row r="164" spans="1:28" ht="15.75" customHeight="1" x14ac:dyDescent="0.25">
      <c r="A164" s="45"/>
      <c r="B164" s="4">
        <f t="shared" ref="B164" si="263">IF(OR(B165&lt;&gt;0,G164="Registro vacío!!!"),R164,0)</f>
        <v>0</v>
      </c>
      <c r="C164" s="8"/>
      <c r="D164" s="8"/>
      <c r="E164" s="8"/>
      <c r="F164" s="9"/>
      <c r="G164" s="67" t="str">
        <f>IF(AND(COUNTA(C165:F211)&gt;0,COUNTA(C164:F164)=0),"Registro vacío!!!",IF(COUNTA(C164:F164)=0,"",IF(T164=0,"Cédula NO VÁLIDA",IF(AND(COUNTA(C164:F164)&gt;0,COUNTA(C164:F164)&lt;4),"Registro INCOMPLETO"," "))))</f>
        <v/>
      </c>
      <c r="H164" s="129"/>
      <c r="I164" s="49"/>
      <c r="J164" s="87"/>
      <c r="K164" s="87"/>
      <c r="L164" s="87"/>
      <c r="M164" s="87"/>
      <c r="N164" s="87"/>
      <c r="O164" s="87"/>
      <c r="P164" s="87"/>
      <c r="R164" s="88">
        <v>78</v>
      </c>
      <c r="S164" s="88"/>
      <c r="T164" s="82" t="str">
        <f t="shared" si="220"/>
        <v/>
      </c>
      <c r="U164" s="82" t="str">
        <f t="shared" si="221"/>
        <v/>
      </c>
      <c r="V164" s="82" t="str">
        <f t="shared" si="217"/>
        <v/>
      </c>
      <c r="W164" s="82">
        <f t="shared" si="218"/>
        <v>0</v>
      </c>
      <c r="X164" s="82">
        <f t="shared" si="260"/>
        <v>0</v>
      </c>
      <c r="Y164" s="82">
        <f t="shared" si="260"/>
        <v>0</v>
      </c>
      <c r="Z164" s="82">
        <f t="shared" si="222"/>
        <v>0</v>
      </c>
      <c r="AA164" s="132"/>
      <c r="AB164" s="132"/>
    </row>
    <row r="165" spans="1:28" ht="15.75" customHeight="1" x14ac:dyDescent="0.25">
      <c r="A165" s="45"/>
      <c r="B165" s="4">
        <f t="shared" ref="B165" si="264">IF(OR(COUNTA(C164:F164)&gt;0,COUNTA(C165:F165)&gt;0,G165="Registro vacío!!!"),CONCATENATE(R164,"-1"),0)</f>
        <v>0</v>
      </c>
      <c r="C165" s="8"/>
      <c r="D165" s="8"/>
      <c r="E165" s="8"/>
      <c r="F165" s="9"/>
      <c r="G165" s="67" t="str">
        <f>IF(AND(COUNTA(C166:F211)&gt;0,COUNTA(C165:F165)=0),"Registro vacío!!!",IF(COUNTA(C165:F165)=0,"",IF(T165=0,"Cédula NO VÁLIDA",IF(AND(COUNTA(C165:F165)&gt;0,COUNTA(C165:F165)&lt;4),"Registro INCOMPLETO"," "))))</f>
        <v/>
      </c>
      <c r="H165" s="129"/>
      <c r="I165" s="49"/>
      <c r="J165" s="87"/>
      <c r="K165" s="87"/>
      <c r="L165" s="87"/>
      <c r="M165" s="87"/>
      <c r="N165" s="87"/>
      <c r="O165" s="87"/>
      <c r="P165" s="87"/>
      <c r="R165" s="88"/>
      <c r="S165" s="88">
        <v>78</v>
      </c>
      <c r="T165" s="82" t="str">
        <f t="shared" si="220"/>
        <v/>
      </c>
      <c r="U165" s="82" t="str">
        <f t="shared" si="221"/>
        <v/>
      </c>
      <c r="V165" s="82" t="str">
        <f t="shared" si="217"/>
        <v/>
      </c>
      <c r="W165" s="82">
        <f t="shared" si="218"/>
        <v>0</v>
      </c>
      <c r="X165" s="82">
        <f t="shared" si="260"/>
        <v>0</v>
      </c>
      <c r="Y165" s="82">
        <f t="shared" si="260"/>
        <v>0</v>
      </c>
      <c r="Z165" s="82">
        <f t="shared" si="222"/>
        <v>0</v>
      </c>
      <c r="AA165" s="132"/>
      <c r="AB165" s="132"/>
    </row>
    <row r="166" spans="1:28" ht="15.75" customHeight="1" x14ac:dyDescent="0.25">
      <c r="A166" s="45"/>
      <c r="B166" s="4">
        <f t="shared" ref="B166" si="265">IF(OR(B167&lt;&gt;0,G166="Registro vacío!!!"),R166,0)</f>
        <v>0</v>
      </c>
      <c r="C166" s="8"/>
      <c r="D166" s="8"/>
      <c r="E166" s="8"/>
      <c r="F166" s="9"/>
      <c r="G166" s="67" t="str">
        <f>IF(AND(COUNTA(C167:F211)&gt;0,COUNTA(C166:F166)=0),"Registro vacío!!!",IF(COUNTA(C166:F166)=0,"",IF(T166=0,"Cédula NO VÁLIDA",IF(AND(COUNTA(C166:F166)&gt;0,COUNTA(C166:F166)&lt;4),"Registro INCOMPLETO"," "))))</f>
        <v/>
      </c>
      <c r="H166" s="129" t="str">
        <f t="shared" ref="H166" si="266">CONCATENATE(AA166,AB166)</f>
        <v/>
      </c>
      <c r="I166" s="49"/>
      <c r="J166" s="87"/>
      <c r="K166" s="87"/>
      <c r="L166" s="87"/>
      <c r="M166" s="87"/>
      <c r="N166" s="87"/>
      <c r="O166" s="87"/>
      <c r="P166" s="87"/>
      <c r="R166" s="88">
        <v>79</v>
      </c>
      <c r="S166" s="88"/>
      <c r="T166" s="82" t="str">
        <f t="shared" si="220"/>
        <v/>
      </c>
      <c r="U166" s="82" t="str">
        <f t="shared" si="221"/>
        <v/>
      </c>
      <c r="V166" s="82" t="str">
        <f t="shared" si="217"/>
        <v/>
      </c>
      <c r="W166" s="82">
        <f t="shared" si="218"/>
        <v>0</v>
      </c>
      <c r="X166" s="82">
        <f>IF(R26&gt;0,IF(AA$166&lt;&gt;"",1,0),0)</f>
        <v>0</v>
      </c>
      <c r="Y166" s="82">
        <f>IF(S26&gt;0,IF(AB$166&lt;&gt;"",1,0),0)</f>
        <v>0</v>
      </c>
      <c r="Z166" s="82">
        <f t="shared" si="222"/>
        <v>0</v>
      </c>
      <c r="AA166" s="132" t="str">
        <f t="shared" ref="AA166" si="267">IF(COUNTIF(U166:U171,"&gt;-1")&lt;3,"",IF(OR(SUM(U166:U171)=0,SUM(U166:U171)=3),CONCATENATE("3 TITULARES  ",IF(F166="M","Masc.","Fem."), " Juntos          "),""))</f>
        <v/>
      </c>
      <c r="AB166" s="132" t="str">
        <f t="shared" ref="AB166" si="268">IF(COUNTIF(V166:V171,"&gt;-1")&lt;3,"",IF(OR(SUM(V166:V171)=0,SUM(V166:V171)=3),CONCATENATE("3 SUPLENTES ",IF(F167="M","Masc.","Fem.")," Juntos"),""))</f>
        <v/>
      </c>
    </row>
    <row r="167" spans="1:28" ht="15.75" customHeight="1" x14ac:dyDescent="0.25">
      <c r="A167" s="45"/>
      <c r="B167" s="4">
        <f t="shared" ref="B167" si="269">IF(OR(COUNTA(C166:F166)&gt;0,COUNTA(C167:F167)&gt;0,G167="Registro vacío!!!"),CONCATENATE(R166,"-1"),0)</f>
        <v>0</v>
      </c>
      <c r="C167" s="8"/>
      <c r="D167" s="8"/>
      <c r="E167" s="8"/>
      <c r="F167" s="9"/>
      <c r="G167" s="67" t="str">
        <f>IF(AND(COUNTA(C168:F211)&gt;0,COUNTA(C167:F167)=0),"Registro vacío!!!",IF(COUNTA(C167:F167)=0,"",IF(T167=0,"Cédula NO VÁLIDA",IF(AND(COUNTA(C167:F167)&gt;0,COUNTA(C167:F167)&lt;4),"Registro INCOMPLETO"," "))))</f>
        <v/>
      </c>
      <c r="H167" s="129"/>
      <c r="I167" s="49"/>
      <c r="J167" s="87"/>
      <c r="K167" s="87"/>
      <c r="L167" s="87"/>
      <c r="M167" s="87"/>
      <c r="N167" s="87"/>
      <c r="O167" s="87"/>
      <c r="P167" s="87"/>
      <c r="R167" s="88"/>
      <c r="S167" s="88">
        <v>79</v>
      </c>
      <c r="T167" s="82" t="str">
        <f t="shared" si="220"/>
        <v/>
      </c>
      <c r="U167" s="82" t="str">
        <f t="shared" si="221"/>
        <v/>
      </c>
      <c r="V167" s="82" t="str">
        <f t="shared" si="217"/>
        <v/>
      </c>
      <c r="W167" s="82">
        <f t="shared" si="218"/>
        <v>0</v>
      </c>
      <c r="X167" s="82">
        <f t="shared" ref="X167:Y171" si="270">IF(R27&gt;0,IF(AA$166&lt;&gt;"",1,0),0)</f>
        <v>0</v>
      </c>
      <c r="Y167" s="82">
        <f t="shared" si="270"/>
        <v>0</v>
      </c>
      <c r="Z167" s="82">
        <f t="shared" si="222"/>
        <v>0</v>
      </c>
      <c r="AA167" s="132"/>
      <c r="AB167" s="132"/>
    </row>
    <row r="168" spans="1:28" ht="15.75" customHeight="1" x14ac:dyDescent="0.25">
      <c r="A168" s="45"/>
      <c r="B168" s="4">
        <f t="shared" ref="B168" si="271">IF(OR(B169&lt;&gt;0,G168="Registro vacío!!!"),R168,0)</f>
        <v>0</v>
      </c>
      <c r="C168" s="8"/>
      <c r="D168" s="8"/>
      <c r="E168" s="8"/>
      <c r="F168" s="9"/>
      <c r="G168" s="67" t="str">
        <f>IF(AND(COUNTA(C169:F211)&gt;0,COUNTA(C168:F168)=0),"Registro vacío!!!",IF(COUNTA(C168:F168)=0,"",IF(T168=0,"Cédula NO VÁLIDA",IF(AND(COUNTA(C168:F168)&gt;0,COUNTA(C168:F168)&lt;4),"Registro INCOMPLETO"," "))))</f>
        <v/>
      </c>
      <c r="H168" s="129"/>
      <c r="I168" s="49"/>
      <c r="J168" s="87"/>
      <c r="K168" s="87"/>
      <c r="L168" s="87"/>
      <c r="M168" s="87"/>
      <c r="N168" s="87"/>
      <c r="O168" s="87"/>
      <c r="P168" s="87"/>
      <c r="R168" s="88">
        <v>80</v>
      </c>
      <c r="S168" s="88"/>
      <c r="T168" s="82" t="str">
        <f t="shared" si="220"/>
        <v/>
      </c>
      <c r="U168" s="82" t="str">
        <f t="shared" si="221"/>
        <v/>
      </c>
      <c r="V168" s="82" t="str">
        <f t="shared" si="217"/>
        <v/>
      </c>
      <c r="W168" s="82">
        <f t="shared" si="218"/>
        <v>0</v>
      </c>
      <c r="X168" s="82">
        <f t="shared" si="270"/>
        <v>0</v>
      </c>
      <c r="Y168" s="82">
        <f t="shared" si="270"/>
        <v>0</v>
      </c>
      <c r="Z168" s="82">
        <f t="shared" si="222"/>
        <v>0</v>
      </c>
      <c r="AA168" s="132"/>
      <c r="AB168" s="132"/>
    </row>
    <row r="169" spans="1:28" ht="15.75" customHeight="1" x14ac:dyDescent="0.25">
      <c r="A169" s="45"/>
      <c r="B169" s="4">
        <f t="shared" ref="B169" si="272">IF(OR(COUNTA(C168:F168)&gt;0,COUNTA(C169:F169)&gt;0,G169="Registro vacío!!!"),CONCATENATE(R168,"-1"),0)</f>
        <v>0</v>
      </c>
      <c r="C169" s="8"/>
      <c r="D169" s="8"/>
      <c r="E169" s="8"/>
      <c r="F169" s="9"/>
      <c r="G169" s="67" t="str">
        <f>IF(AND(COUNTA(C170:F211)&gt;0,COUNTA(C169:F169)=0),"Registro vacío!!!",IF(COUNTA(C169:F169)=0,"",IF(T169=0,"Cédula NO VÁLIDA",IF(AND(COUNTA(C169:F169)&gt;0,COUNTA(C169:F169)&lt;4),"Registro INCOMPLETO"," "))))</f>
        <v/>
      </c>
      <c r="H169" s="129"/>
      <c r="I169" s="49"/>
      <c r="J169" s="87"/>
      <c r="K169" s="87"/>
      <c r="L169" s="87"/>
      <c r="M169" s="87"/>
      <c r="N169" s="87"/>
      <c r="O169" s="87"/>
      <c r="P169" s="87"/>
      <c r="R169" s="88"/>
      <c r="S169" s="88">
        <v>80</v>
      </c>
      <c r="T169" s="82" t="str">
        <f t="shared" si="220"/>
        <v/>
      </c>
      <c r="U169" s="82" t="str">
        <f t="shared" si="221"/>
        <v/>
      </c>
      <c r="V169" s="82" t="str">
        <f t="shared" si="217"/>
        <v/>
      </c>
      <c r="W169" s="82">
        <f t="shared" si="218"/>
        <v>0</v>
      </c>
      <c r="X169" s="82">
        <f t="shared" si="270"/>
        <v>0</v>
      </c>
      <c r="Y169" s="82">
        <f t="shared" si="270"/>
        <v>0</v>
      </c>
      <c r="Z169" s="82">
        <f t="shared" si="222"/>
        <v>0</v>
      </c>
      <c r="AA169" s="132"/>
      <c r="AB169" s="132"/>
    </row>
    <row r="170" spans="1:28" ht="15.75" customHeight="1" x14ac:dyDescent="0.25">
      <c r="A170" s="45"/>
      <c r="B170" s="4">
        <f t="shared" ref="B170" si="273">IF(OR(B171&lt;&gt;0,G170="Registro vacío!!!"),R170,0)</f>
        <v>0</v>
      </c>
      <c r="C170" s="8"/>
      <c r="D170" s="8"/>
      <c r="E170" s="8"/>
      <c r="F170" s="9"/>
      <c r="G170" s="67" t="str">
        <f>IF(AND(COUNTA(C171:F211)&gt;0,COUNTA(C170:F170)=0),"Registro vacío!!!",IF(COUNTA(C170:F170)=0,"",IF(T170=0,"Cédula NO VÁLIDA",IF(AND(COUNTA(C170:F170)&gt;0,COUNTA(C170:F170)&lt;4),"Registro INCOMPLETO"," "))))</f>
        <v/>
      </c>
      <c r="H170" s="129"/>
      <c r="I170" s="49"/>
      <c r="J170" s="87"/>
      <c r="K170" s="87"/>
      <c r="L170" s="87"/>
      <c r="M170" s="87"/>
      <c r="N170" s="87"/>
      <c r="O170" s="87"/>
      <c r="P170" s="87"/>
      <c r="R170" s="88">
        <v>81</v>
      </c>
      <c r="S170" s="88"/>
      <c r="T170" s="82" t="str">
        <f t="shared" si="220"/>
        <v/>
      </c>
      <c r="U170" s="82" t="str">
        <f t="shared" si="221"/>
        <v/>
      </c>
      <c r="V170" s="82" t="str">
        <f t="shared" si="217"/>
        <v/>
      </c>
      <c r="W170" s="82">
        <f t="shared" si="218"/>
        <v>0</v>
      </c>
      <c r="X170" s="82">
        <f t="shared" si="270"/>
        <v>0</v>
      </c>
      <c r="Y170" s="82">
        <f t="shared" si="270"/>
        <v>0</v>
      </c>
      <c r="Z170" s="82">
        <f t="shared" si="222"/>
        <v>0</v>
      </c>
      <c r="AA170" s="132"/>
      <c r="AB170" s="132"/>
    </row>
    <row r="171" spans="1:28" ht="15.75" customHeight="1" x14ac:dyDescent="0.25">
      <c r="A171" s="45"/>
      <c r="B171" s="4">
        <f t="shared" ref="B171" si="274">IF(OR(COUNTA(C170:F170)&gt;0,COUNTA(C171:F171)&gt;0,G171="Registro vacío!!!"),CONCATENATE(R170,"-1"),0)</f>
        <v>0</v>
      </c>
      <c r="C171" s="8"/>
      <c r="D171" s="8"/>
      <c r="E171" s="8"/>
      <c r="F171" s="9"/>
      <c r="G171" s="67" t="str">
        <f>IF(AND(COUNTA(C172:F211)&gt;0,COUNTA(C171:F171)=0),"Registro vacío!!!",IF(COUNTA(C171:F171)=0,"",IF(T171=0,"Cédula NO VÁLIDA",IF(AND(COUNTA(C171:F171)&gt;0,COUNTA(C171:F171)&lt;4),"Registro INCOMPLETO"," "))))</f>
        <v/>
      </c>
      <c r="H171" s="129"/>
      <c r="I171" s="49"/>
      <c r="J171" s="87"/>
      <c r="K171" s="87"/>
      <c r="L171" s="87"/>
      <c r="M171" s="87"/>
      <c r="N171" s="87"/>
      <c r="O171" s="87"/>
      <c r="P171" s="87"/>
      <c r="R171" s="88"/>
      <c r="S171" s="88">
        <v>81</v>
      </c>
      <c r="T171" s="82" t="str">
        <f t="shared" si="220"/>
        <v/>
      </c>
      <c r="U171" s="82" t="str">
        <f t="shared" si="221"/>
        <v/>
      </c>
      <c r="V171" s="82" t="str">
        <f t="shared" si="217"/>
        <v/>
      </c>
      <c r="W171" s="82">
        <f t="shared" si="218"/>
        <v>0</v>
      </c>
      <c r="X171" s="82">
        <f t="shared" si="270"/>
        <v>0</v>
      </c>
      <c r="Y171" s="82">
        <f t="shared" si="270"/>
        <v>0</v>
      </c>
      <c r="Z171" s="82">
        <f t="shared" si="222"/>
        <v>0</v>
      </c>
      <c r="AA171" s="132"/>
      <c r="AB171" s="132"/>
    </row>
    <row r="172" spans="1:28" ht="15.75" customHeight="1" x14ac:dyDescent="0.25">
      <c r="A172" s="45"/>
      <c r="B172" s="4">
        <f t="shared" ref="B172" si="275">IF(OR(B173&lt;&gt;0,G172="Registro vacío!!!"),R172,0)</f>
        <v>0</v>
      </c>
      <c r="C172" s="8"/>
      <c r="D172" s="8"/>
      <c r="E172" s="8"/>
      <c r="F172" s="9"/>
      <c r="G172" s="67" t="str">
        <f>IF(AND(COUNTA(C173:F211)&gt;0,COUNTA(C172:F172)=0),"Registro vacío!!!",IF(COUNTA(C172:F172)=0,"",IF(T172=0,"Cédula NO VÁLIDA",IF(AND(COUNTA(C172:F172)&gt;0,COUNTA(C172:F172)&lt;4),"Registro INCOMPLETO"," "))))</f>
        <v/>
      </c>
      <c r="H172" s="129" t="str">
        <f t="shared" ref="H172" si="276">CONCATENATE(AA172,AB172)</f>
        <v/>
      </c>
      <c r="I172" s="49"/>
      <c r="J172" s="87"/>
      <c r="K172" s="87"/>
      <c r="L172" s="87"/>
      <c r="M172" s="87"/>
      <c r="N172" s="87"/>
      <c r="O172" s="87"/>
      <c r="P172" s="87"/>
      <c r="R172" s="88">
        <v>82</v>
      </c>
      <c r="S172" s="88"/>
      <c r="T172" s="82" t="str">
        <f t="shared" si="220"/>
        <v/>
      </c>
      <c r="U172" s="82" t="str">
        <f t="shared" si="221"/>
        <v/>
      </c>
      <c r="V172" s="82" t="str">
        <f t="shared" si="217"/>
        <v/>
      </c>
      <c r="W172" s="82">
        <f t="shared" si="218"/>
        <v>0</v>
      </c>
      <c r="X172" s="82">
        <f>IF(R26&gt;0,IF(AA$172&lt;&gt;"",1,0),0)</f>
        <v>0</v>
      </c>
      <c r="Y172" s="82">
        <f>IF(S26&gt;0,IF(AB$172&lt;&gt;"",1,0),0)</f>
        <v>0</v>
      </c>
      <c r="Z172" s="82">
        <f t="shared" si="222"/>
        <v>0</v>
      </c>
      <c r="AA172" s="132" t="str">
        <f t="shared" ref="AA172" si="277">IF(COUNTIF(U172:U177,"&gt;-1")&lt;3,"",IF(OR(SUM(U172:U177)=0,SUM(U172:U177)=3),CONCATENATE("3 TITULARES  ",IF(F172="M","Masc.","Fem."), " Juntos          "),""))</f>
        <v/>
      </c>
      <c r="AB172" s="132" t="str">
        <f t="shared" ref="AB172" si="278">IF(COUNTIF(V172:V177,"&gt;-1")&lt;3,"",IF(OR(SUM(V172:V177)=0,SUM(V172:V177)=3),CONCATENATE("3 SUPLENTES ",IF(F173="M","Masc.","Fem.")," Juntos"),""))</f>
        <v/>
      </c>
    </row>
    <row r="173" spans="1:28" ht="15.75" customHeight="1" x14ac:dyDescent="0.25">
      <c r="A173" s="45"/>
      <c r="B173" s="4">
        <f t="shared" ref="B173" si="279">IF(OR(COUNTA(C172:F172)&gt;0,COUNTA(C173:F173)&gt;0,G173="Registro vacío!!!"),CONCATENATE(R172,"-1"),0)</f>
        <v>0</v>
      </c>
      <c r="C173" s="8"/>
      <c r="D173" s="8"/>
      <c r="E173" s="8"/>
      <c r="F173" s="9"/>
      <c r="G173" s="67" t="str">
        <f>IF(AND(COUNTA(C174:F211)&gt;0,COUNTA(C173:F173)=0),"Registro vacío!!!",IF(COUNTA(C173:F173)=0,"",IF(T173=0,"Cédula NO VÁLIDA",IF(AND(COUNTA(C173:F173)&gt;0,COUNTA(C173:F173)&lt;4),"Registro INCOMPLETO"," "))))</f>
        <v/>
      </c>
      <c r="H173" s="129"/>
      <c r="I173" s="49"/>
      <c r="J173" s="87"/>
      <c r="K173" s="87"/>
      <c r="L173" s="87"/>
      <c r="M173" s="87"/>
      <c r="N173" s="87"/>
      <c r="O173" s="87"/>
      <c r="P173" s="87"/>
      <c r="R173" s="88"/>
      <c r="S173" s="88">
        <v>82</v>
      </c>
      <c r="T173" s="82" t="str">
        <f t="shared" si="220"/>
        <v/>
      </c>
      <c r="U173" s="82" t="str">
        <f t="shared" si="221"/>
        <v/>
      </c>
      <c r="V173" s="82" t="str">
        <f t="shared" si="217"/>
        <v/>
      </c>
      <c r="W173" s="82">
        <f t="shared" si="218"/>
        <v>0</v>
      </c>
      <c r="X173" s="82">
        <f t="shared" ref="X173:Y177" si="280">IF(R27&gt;0,IF(AA$172&lt;&gt;"",1,0),0)</f>
        <v>0</v>
      </c>
      <c r="Y173" s="82">
        <f t="shared" si="280"/>
        <v>0</v>
      </c>
      <c r="Z173" s="82">
        <f t="shared" si="222"/>
        <v>0</v>
      </c>
      <c r="AA173" s="132"/>
      <c r="AB173" s="132"/>
    </row>
    <row r="174" spans="1:28" ht="15.75" customHeight="1" x14ac:dyDescent="0.25">
      <c r="A174" s="45"/>
      <c r="B174" s="4">
        <f t="shared" ref="B174" si="281">IF(OR(B175&lt;&gt;0,G174="Registro vacío!!!"),R174,0)</f>
        <v>0</v>
      </c>
      <c r="C174" s="8"/>
      <c r="D174" s="8"/>
      <c r="E174" s="8"/>
      <c r="F174" s="9"/>
      <c r="G174" s="67" t="str">
        <f>IF(AND(COUNTA(C175:F211)&gt;0,COUNTA(C174:F174)=0),"Registro vacío!!!",IF(COUNTA(C174:F174)=0,"",IF(T174=0,"Cédula NO VÁLIDA",IF(AND(COUNTA(C174:F174)&gt;0,COUNTA(C174:F174)&lt;4),"Registro INCOMPLETO"," "))))</f>
        <v/>
      </c>
      <c r="H174" s="129"/>
      <c r="I174" s="49"/>
      <c r="J174" s="87"/>
      <c r="K174" s="87"/>
      <c r="L174" s="87"/>
      <c r="M174" s="87"/>
      <c r="N174" s="87"/>
      <c r="O174" s="87"/>
      <c r="P174" s="87"/>
      <c r="R174" s="88">
        <v>83</v>
      </c>
      <c r="S174" s="88"/>
      <c r="T174" s="82" t="str">
        <f t="shared" si="220"/>
        <v/>
      </c>
      <c r="U174" s="82" t="str">
        <f t="shared" si="221"/>
        <v/>
      </c>
      <c r="V174" s="82" t="str">
        <f t="shared" si="217"/>
        <v/>
      </c>
      <c r="W174" s="82">
        <f t="shared" si="218"/>
        <v>0</v>
      </c>
      <c r="X174" s="82">
        <f t="shared" si="280"/>
        <v>0</v>
      </c>
      <c r="Y174" s="82">
        <f t="shared" si="280"/>
        <v>0</v>
      </c>
      <c r="Z174" s="82">
        <f t="shared" si="222"/>
        <v>0</v>
      </c>
      <c r="AA174" s="132"/>
      <c r="AB174" s="132"/>
    </row>
    <row r="175" spans="1:28" ht="15.75" customHeight="1" x14ac:dyDescent="0.25">
      <c r="A175" s="45"/>
      <c r="B175" s="4">
        <f t="shared" ref="B175" si="282">IF(OR(COUNTA(C174:F174)&gt;0,COUNTA(C175:F175)&gt;0,G175="Registro vacío!!!"),CONCATENATE(R174,"-1"),0)</f>
        <v>0</v>
      </c>
      <c r="C175" s="8"/>
      <c r="D175" s="8"/>
      <c r="E175" s="8"/>
      <c r="F175" s="9"/>
      <c r="G175" s="67" t="str">
        <f>IF(AND(COUNTA(C176:F211)&gt;0,COUNTA(C175:F175)=0),"Registro vacío!!!",IF(COUNTA(C175:F175)=0,"",IF(T175=0,"Cédula NO VÁLIDA",IF(AND(COUNTA(C175:F175)&gt;0,COUNTA(C175:F175)&lt;4),"Registro INCOMPLETO"," "))))</f>
        <v/>
      </c>
      <c r="H175" s="129"/>
      <c r="I175" s="49"/>
      <c r="J175" s="87"/>
      <c r="K175" s="87"/>
      <c r="L175" s="87"/>
      <c r="M175" s="87"/>
      <c r="N175" s="87"/>
      <c r="O175" s="87"/>
      <c r="P175" s="87"/>
      <c r="R175" s="88"/>
      <c r="S175" s="88">
        <v>83</v>
      </c>
      <c r="T175" s="82" t="str">
        <f t="shared" si="220"/>
        <v/>
      </c>
      <c r="U175" s="82" t="str">
        <f t="shared" si="221"/>
        <v/>
      </c>
      <c r="V175" s="82" t="str">
        <f t="shared" si="217"/>
        <v/>
      </c>
      <c r="W175" s="82">
        <f t="shared" si="218"/>
        <v>0</v>
      </c>
      <c r="X175" s="82">
        <f t="shared" si="280"/>
        <v>0</v>
      </c>
      <c r="Y175" s="82">
        <f t="shared" si="280"/>
        <v>0</v>
      </c>
      <c r="Z175" s="82">
        <f t="shared" si="222"/>
        <v>0</v>
      </c>
      <c r="AA175" s="132"/>
      <c r="AB175" s="132"/>
    </row>
    <row r="176" spans="1:28" ht="15.75" customHeight="1" x14ac:dyDescent="0.25">
      <c r="A176" s="45"/>
      <c r="B176" s="4">
        <f t="shared" ref="B176" si="283">IF(OR(B177&lt;&gt;0,G176="Registro vacío!!!"),R176,0)</f>
        <v>0</v>
      </c>
      <c r="C176" s="8"/>
      <c r="D176" s="8"/>
      <c r="E176" s="8"/>
      <c r="F176" s="9"/>
      <c r="G176" s="67" t="str">
        <f>IF(AND(COUNTA(C177:F211)&gt;0,COUNTA(C176:F176)=0),"Registro vacío!!!",IF(COUNTA(C176:F176)=0,"",IF(T176=0,"Cédula NO VÁLIDA",IF(AND(COUNTA(C176:F176)&gt;0,COUNTA(C176:F176)&lt;4),"Registro INCOMPLETO"," "))))</f>
        <v/>
      </c>
      <c r="H176" s="129"/>
      <c r="I176" s="49"/>
      <c r="J176" s="87"/>
      <c r="K176" s="87"/>
      <c r="L176" s="87"/>
      <c r="M176" s="87"/>
      <c r="N176" s="87"/>
      <c r="O176" s="87"/>
      <c r="P176" s="87"/>
      <c r="R176" s="88">
        <v>84</v>
      </c>
      <c r="S176" s="88"/>
      <c r="T176" s="82" t="str">
        <f t="shared" si="220"/>
        <v/>
      </c>
      <c r="U176" s="82" t="str">
        <f t="shared" si="221"/>
        <v/>
      </c>
      <c r="V176" s="82" t="str">
        <f t="shared" si="217"/>
        <v/>
      </c>
      <c r="W176" s="82">
        <f t="shared" si="218"/>
        <v>0</v>
      </c>
      <c r="X176" s="82">
        <f t="shared" si="280"/>
        <v>0</v>
      </c>
      <c r="Y176" s="82">
        <f t="shared" si="280"/>
        <v>0</v>
      </c>
      <c r="Z176" s="82">
        <f t="shared" si="222"/>
        <v>0</v>
      </c>
      <c r="AA176" s="132"/>
      <c r="AB176" s="132"/>
    </row>
    <row r="177" spans="1:28" ht="15.75" customHeight="1" x14ac:dyDescent="0.25">
      <c r="A177" s="45"/>
      <c r="B177" s="4">
        <f t="shared" ref="B177" si="284">IF(OR(COUNTA(C176:F176)&gt;0,COUNTA(C177:F177)&gt;0,G177="Registro vacío!!!"),CONCATENATE(R176,"-1"),0)</f>
        <v>0</v>
      </c>
      <c r="C177" s="8"/>
      <c r="D177" s="8"/>
      <c r="E177" s="8"/>
      <c r="F177" s="9"/>
      <c r="G177" s="67" t="str">
        <f>IF(AND(COUNTA(C178:F211)&gt;0,COUNTA(C177:F177)=0),"Registro vacío!!!",IF(COUNTA(C177:F177)=0,"",IF(T177=0,"Cédula NO VÁLIDA",IF(AND(COUNTA(C177:F177)&gt;0,COUNTA(C177:F177)&lt;4),"Registro INCOMPLETO"," "))))</f>
        <v/>
      </c>
      <c r="H177" s="129"/>
      <c r="I177" s="49"/>
      <c r="J177" s="87"/>
      <c r="K177" s="87"/>
      <c r="L177" s="87"/>
      <c r="M177" s="87"/>
      <c r="N177" s="87"/>
      <c r="O177" s="87"/>
      <c r="P177" s="87"/>
      <c r="R177" s="88"/>
      <c r="S177" s="88">
        <v>84</v>
      </c>
      <c r="T177" s="82" t="str">
        <f t="shared" si="220"/>
        <v/>
      </c>
      <c r="U177" s="82" t="str">
        <f t="shared" si="221"/>
        <v/>
      </c>
      <c r="V177" s="82" t="str">
        <f t="shared" si="217"/>
        <v/>
      </c>
      <c r="W177" s="82">
        <f t="shared" si="218"/>
        <v>0</v>
      </c>
      <c r="X177" s="82">
        <f t="shared" si="280"/>
        <v>0</v>
      </c>
      <c r="Y177" s="82">
        <f t="shared" si="280"/>
        <v>0</v>
      </c>
      <c r="Z177" s="82">
        <f t="shared" si="222"/>
        <v>0</v>
      </c>
      <c r="AA177" s="132"/>
      <c r="AB177" s="132"/>
    </row>
    <row r="178" spans="1:28" ht="15.75" customHeight="1" x14ac:dyDescent="0.25">
      <c r="A178" s="45"/>
      <c r="B178" s="4">
        <f t="shared" ref="B178" si="285">IF(OR(B179&lt;&gt;0,G178="Registro vacío!!!"),R178,0)</f>
        <v>0</v>
      </c>
      <c r="C178" s="8"/>
      <c r="D178" s="8"/>
      <c r="E178" s="8"/>
      <c r="F178" s="9"/>
      <c r="G178" s="67" t="str">
        <f>IF(AND(COUNTA(C179:F211)&gt;0,COUNTA(C178:F178)=0),"Registro vacío!!!",IF(COUNTA(C178:F178)=0,"",IF(T178=0,"Cédula NO VÁLIDA",IF(AND(COUNTA(C178:F178)&gt;0,COUNTA(C178:F178)&lt;4),"Registro INCOMPLETO"," "))))</f>
        <v/>
      </c>
      <c r="H178" s="129" t="str">
        <f t="shared" ref="H178" si="286">CONCATENATE(AA178,AB178)</f>
        <v/>
      </c>
      <c r="I178" s="49"/>
      <c r="J178" s="87"/>
      <c r="K178" s="87"/>
      <c r="L178" s="87"/>
      <c r="M178" s="87"/>
      <c r="N178" s="87"/>
      <c r="O178" s="87"/>
      <c r="P178" s="87"/>
      <c r="R178" s="88">
        <v>85</v>
      </c>
      <c r="S178" s="88"/>
      <c r="T178" s="82" t="str">
        <f t="shared" si="220"/>
        <v/>
      </c>
      <c r="U178" s="82" t="str">
        <f t="shared" si="221"/>
        <v/>
      </c>
      <c r="V178" s="82" t="str">
        <f t="shared" si="217"/>
        <v/>
      </c>
      <c r="W178" s="82">
        <f t="shared" si="218"/>
        <v>0</v>
      </c>
      <c r="X178" s="82">
        <f>IF(R26&gt;0,IF(AA$178&lt;&gt;"",1,0),0)</f>
        <v>0</v>
      </c>
      <c r="Y178" s="82">
        <f>IF(S26&gt;0,IF(AB$178&lt;&gt;"",1,0),0)</f>
        <v>0</v>
      </c>
      <c r="Z178" s="82">
        <f t="shared" si="222"/>
        <v>0</v>
      </c>
      <c r="AA178" s="132" t="str">
        <f t="shared" ref="AA178" si="287">IF(COUNTIF(U178:U183,"&gt;-1")&lt;3,"",IF(OR(SUM(U178:U183)=0,SUM(U178:U183)=3),CONCATENATE("3 TITULARES  ",IF(F178="M","Masc.","Fem."), " Juntos          "),""))</f>
        <v/>
      </c>
      <c r="AB178" s="132" t="str">
        <f t="shared" ref="AB178" si="288">IF(COUNTIF(V178:V183,"&gt;-1")&lt;3,"",IF(OR(SUM(V178:V183)=0,SUM(V178:V183)=3),CONCATENATE("3 SUPLENTES ",IF(F179="M","Masc.","Fem.")," Juntos"),""))</f>
        <v/>
      </c>
    </row>
    <row r="179" spans="1:28" ht="15.75" customHeight="1" x14ac:dyDescent="0.25">
      <c r="A179" s="45"/>
      <c r="B179" s="4">
        <f t="shared" ref="B179" si="289">IF(OR(COUNTA(C178:F178)&gt;0,COUNTA(C179:F179)&gt;0,G179="Registro vacío!!!"),CONCATENATE(R178,"-1"),0)</f>
        <v>0</v>
      </c>
      <c r="C179" s="8"/>
      <c r="D179" s="8"/>
      <c r="E179" s="8"/>
      <c r="F179" s="9"/>
      <c r="G179" s="67" t="str">
        <f>IF(AND(COUNTA(C180:F211)&gt;0,COUNTA(C179:F179)=0),"Registro vacío!!!",IF(COUNTA(C179:F179)=0,"",IF(T179=0,"Cédula NO VÁLIDA",IF(AND(COUNTA(C179:F179)&gt;0,COUNTA(C179:F179)&lt;4),"Registro INCOMPLETO"," "))))</f>
        <v/>
      </c>
      <c r="H179" s="129"/>
      <c r="I179" s="49"/>
      <c r="J179" s="87"/>
      <c r="K179" s="87"/>
      <c r="L179" s="87"/>
      <c r="M179" s="87"/>
      <c r="N179" s="87"/>
      <c r="O179" s="87"/>
      <c r="P179" s="87"/>
      <c r="R179" s="88"/>
      <c r="S179" s="88">
        <v>85</v>
      </c>
      <c r="T179" s="82" t="str">
        <f t="shared" si="220"/>
        <v/>
      </c>
      <c r="U179" s="82" t="str">
        <f t="shared" si="221"/>
        <v/>
      </c>
      <c r="V179" s="82" t="str">
        <f t="shared" si="217"/>
        <v/>
      </c>
      <c r="W179" s="82">
        <f t="shared" si="218"/>
        <v>0</v>
      </c>
      <c r="X179" s="82">
        <f t="shared" ref="X179:Y183" si="290">IF(R27&gt;0,IF(AA$178&lt;&gt;"",1,0),0)</f>
        <v>0</v>
      </c>
      <c r="Y179" s="82">
        <f t="shared" si="290"/>
        <v>0</v>
      </c>
      <c r="Z179" s="82">
        <f t="shared" si="222"/>
        <v>0</v>
      </c>
      <c r="AA179" s="132"/>
      <c r="AB179" s="132"/>
    </row>
    <row r="180" spans="1:28" ht="15.75" customHeight="1" x14ac:dyDescent="0.25">
      <c r="A180" s="45"/>
      <c r="B180" s="4">
        <f t="shared" ref="B180" si="291">IF(OR(B181&lt;&gt;0,G180="Registro vacío!!!"),R180,0)</f>
        <v>0</v>
      </c>
      <c r="C180" s="8"/>
      <c r="D180" s="8"/>
      <c r="E180" s="8"/>
      <c r="F180" s="9"/>
      <c r="G180" s="67" t="str">
        <f>IF(AND(COUNTA(C181:F211)&gt;0,COUNTA(C180:F180)=0),"Registro vacío!!!",IF(COUNTA(C180:F180)=0,"",IF(T180=0,"Cédula NO VÁLIDA",IF(AND(COUNTA(C180:F180)&gt;0,COUNTA(C180:F180)&lt;4),"Registro INCOMPLETO"," "))))</f>
        <v/>
      </c>
      <c r="H180" s="129"/>
      <c r="I180" s="49"/>
      <c r="J180" s="87"/>
      <c r="K180" s="87"/>
      <c r="L180" s="87"/>
      <c r="M180" s="87"/>
      <c r="N180" s="87"/>
      <c r="O180" s="87"/>
      <c r="P180" s="87"/>
      <c r="R180" s="88">
        <v>86</v>
      </c>
      <c r="S180" s="88"/>
      <c r="T180" s="82" t="str">
        <f t="shared" si="220"/>
        <v/>
      </c>
      <c r="U180" s="82" t="str">
        <f t="shared" si="221"/>
        <v/>
      </c>
      <c r="V180" s="82" t="str">
        <f t="shared" si="217"/>
        <v/>
      </c>
      <c r="W180" s="82">
        <f t="shared" si="218"/>
        <v>0</v>
      </c>
      <c r="X180" s="82">
        <f t="shared" si="290"/>
        <v>0</v>
      </c>
      <c r="Y180" s="82">
        <f t="shared" si="290"/>
        <v>0</v>
      </c>
      <c r="Z180" s="82">
        <f t="shared" si="222"/>
        <v>0</v>
      </c>
      <c r="AA180" s="132"/>
      <c r="AB180" s="132"/>
    </row>
    <row r="181" spans="1:28" ht="15.75" customHeight="1" x14ac:dyDescent="0.25">
      <c r="A181" s="45"/>
      <c r="B181" s="4">
        <f t="shared" ref="B181" si="292">IF(OR(COUNTA(C180:F180)&gt;0,COUNTA(C181:F181)&gt;0,G181="Registro vacío!!!"),CONCATENATE(R180,"-1"),0)</f>
        <v>0</v>
      </c>
      <c r="C181" s="8"/>
      <c r="D181" s="8"/>
      <c r="E181" s="8"/>
      <c r="F181" s="9"/>
      <c r="G181" s="67" t="str">
        <f>IF(AND(COUNTA(C182:F211)&gt;0,COUNTA(C181:F181)=0),"Registro vacío!!!",IF(COUNTA(C181:F181)=0,"",IF(T181=0,"Cédula NO VÁLIDA",IF(AND(COUNTA(C181:F181)&gt;0,COUNTA(C181:F181)&lt;4),"Registro INCOMPLETO"," "))))</f>
        <v/>
      </c>
      <c r="H181" s="129"/>
      <c r="I181" s="49"/>
      <c r="J181" s="87"/>
      <c r="K181" s="87"/>
      <c r="L181" s="87"/>
      <c r="M181" s="87"/>
      <c r="N181" s="87"/>
      <c r="O181" s="87"/>
      <c r="P181" s="87"/>
      <c r="R181" s="88"/>
      <c r="S181" s="88">
        <v>86</v>
      </c>
      <c r="T181" s="82" t="str">
        <f t="shared" si="220"/>
        <v/>
      </c>
      <c r="U181" s="82" t="str">
        <f t="shared" si="221"/>
        <v/>
      </c>
      <c r="V181" s="82" t="str">
        <f t="shared" si="217"/>
        <v/>
      </c>
      <c r="W181" s="82">
        <f t="shared" si="218"/>
        <v>0</v>
      </c>
      <c r="X181" s="82">
        <f t="shared" si="290"/>
        <v>0</v>
      </c>
      <c r="Y181" s="82">
        <f t="shared" si="290"/>
        <v>0</v>
      </c>
      <c r="Z181" s="82">
        <f t="shared" si="222"/>
        <v>0</v>
      </c>
      <c r="AA181" s="132"/>
      <c r="AB181" s="132"/>
    </row>
    <row r="182" spans="1:28" ht="15.75" customHeight="1" x14ac:dyDescent="0.25">
      <c r="A182" s="45"/>
      <c r="B182" s="4">
        <f t="shared" ref="B182" si="293">IF(OR(B183&lt;&gt;0,G182="Registro vacío!!!"),R182,0)</f>
        <v>0</v>
      </c>
      <c r="C182" s="8"/>
      <c r="D182" s="8"/>
      <c r="E182" s="8"/>
      <c r="F182" s="9"/>
      <c r="G182" s="67" t="str">
        <f>IF(AND(COUNTA(C183:F211)&gt;0,COUNTA(C182:F182)=0),"Registro vacío!!!",IF(COUNTA(C182:F182)=0,"",IF(T182=0,"Cédula NO VÁLIDA",IF(AND(COUNTA(C182:F182)&gt;0,COUNTA(C182:F182)&lt;4),"Registro INCOMPLETO"," "))))</f>
        <v/>
      </c>
      <c r="H182" s="129"/>
      <c r="I182" s="49"/>
      <c r="J182" s="87"/>
      <c r="K182" s="87"/>
      <c r="L182" s="87"/>
      <c r="M182" s="87"/>
      <c r="N182" s="87"/>
      <c r="O182" s="87"/>
      <c r="P182" s="87"/>
      <c r="R182" s="88">
        <v>87</v>
      </c>
      <c r="S182" s="88"/>
      <c r="T182" s="82" t="str">
        <f t="shared" si="220"/>
        <v/>
      </c>
      <c r="U182" s="82" t="str">
        <f t="shared" si="221"/>
        <v/>
      </c>
      <c r="V182" s="82" t="str">
        <f t="shared" si="217"/>
        <v/>
      </c>
      <c r="W182" s="82">
        <f t="shared" si="218"/>
        <v>0</v>
      </c>
      <c r="X182" s="82">
        <f t="shared" si="290"/>
        <v>0</v>
      </c>
      <c r="Y182" s="82">
        <f t="shared" si="290"/>
        <v>0</v>
      </c>
      <c r="Z182" s="82">
        <f t="shared" si="222"/>
        <v>0</v>
      </c>
      <c r="AA182" s="132"/>
      <c r="AB182" s="132"/>
    </row>
    <row r="183" spans="1:28" ht="15.75" customHeight="1" x14ac:dyDescent="0.25">
      <c r="A183" s="45"/>
      <c r="B183" s="4">
        <f t="shared" ref="B183" si="294">IF(OR(COUNTA(C182:F182)&gt;0,COUNTA(C183:F183)&gt;0,G183="Registro vacío!!!"),CONCATENATE(R182,"-1"),0)</f>
        <v>0</v>
      </c>
      <c r="C183" s="8"/>
      <c r="D183" s="8"/>
      <c r="E183" s="8"/>
      <c r="F183" s="9"/>
      <c r="G183" s="67" t="str">
        <f>IF(AND(COUNTA(C184:F211)&gt;0,COUNTA(C183:F183)=0),"Registro vacío!!!",IF(COUNTA(C183:F183)=0,"",IF(T183=0,"Cédula NO VÁLIDA",IF(AND(COUNTA(C183:F183)&gt;0,COUNTA(C183:F183)&lt;4),"Registro INCOMPLETO"," "))))</f>
        <v/>
      </c>
      <c r="H183" s="129"/>
      <c r="I183" s="49"/>
      <c r="J183" s="87"/>
      <c r="K183" s="87"/>
      <c r="L183" s="87"/>
      <c r="M183" s="87"/>
      <c r="N183" s="87"/>
      <c r="O183" s="87"/>
      <c r="P183" s="87"/>
      <c r="R183" s="88"/>
      <c r="S183" s="88">
        <v>87</v>
      </c>
      <c r="T183" s="82" t="str">
        <f t="shared" si="220"/>
        <v/>
      </c>
      <c r="U183" s="82" t="str">
        <f t="shared" si="221"/>
        <v/>
      </c>
      <c r="V183" s="82" t="str">
        <f t="shared" si="217"/>
        <v/>
      </c>
      <c r="W183" s="82">
        <f t="shared" si="218"/>
        <v>0</v>
      </c>
      <c r="X183" s="82">
        <f t="shared" si="290"/>
        <v>0</v>
      </c>
      <c r="Y183" s="82">
        <f t="shared" si="290"/>
        <v>0</v>
      </c>
      <c r="Z183" s="82">
        <f t="shared" si="222"/>
        <v>0</v>
      </c>
      <c r="AA183" s="132"/>
      <c r="AB183" s="132"/>
    </row>
    <row r="184" spans="1:28" ht="15.75" customHeight="1" x14ac:dyDescent="0.25">
      <c r="A184" s="45"/>
      <c r="B184" s="4">
        <f t="shared" ref="B184" si="295">IF(OR(B185&lt;&gt;0,G184="Registro vacío!!!"),R184,0)</f>
        <v>0</v>
      </c>
      <c r="C184" s="8"/>
      <c r="D184" s="8"/>
      <c r="E184" s="8"/>
      <c r="F184" s="9"/>
      <c r="G184" s="67" t="str">
        <f>IF(AND(COUNTA(C185:F211)&gt;0,COUNTA(C184:F184)=0),"Registro vacío!!!",IF(COUNTA(C184:F184)=0,"",IF(T184=0,"Cédula NO VÁLIDA",IF(AND(COUNTA(C184:F184)&gt;0,COUNTA(C184:F184)&lt;4),"Registro INCOMPLETO"," "))))</f>
        <v/>
      </c>
      <c r="H184" s="129" t="str">
        <f t="shared" ref="H184" si="296">CONCATENATE(AA184,AB184)</f>
        <v/>
      </c>
      <c r="I184" s="49"/>
      <c r="J184" s="87"/>
      <c r="K184" s="87"/>
      <c r="L184" s="87"/>
      <c r="M184" s="87"/>
      <c r="N184" s="87"/>
      <c r="O184" s="87"/>
      <c r="P184" s="87"/>
      <c r="R184" s="88">
        <v>88</v>
      </c>
      <c r="S184" s="88"/>
      <c r="T184" s="82" t="str">
        <f t="shared" si="220"/>
        <v/>
      </c>
      <c r="U184" s="82" t="str">
        <f t="shared" si="221"/>
        <v/>
      </c>
      <c r="V184" s="82" t="str">
        <f t="shared" si="217"/>
        <v/>
      </c>
      <c r="W184" s="82">
        <f t="shared" si="218"/>
        <v>0</v>
      </c>
      <c r="X184" s="82">
        <f>IF(R26&gt;0,IF(AA$184&lt;&gt;"",1,0),0)</f>
        <v>0</v>
      </c>
      <c r="Y184" s="82">
        <f>IF(S26&gt;0,IF(AB$184&lt;&gt;"",1,0),0)</f>
        <v>0</v>
      </c>
      <c r="Z184" s="82">
        <f t="shared" si="222"/>
        <v>0</v>
      </c>
      <c r="AA184" s="132" t="str">
        <f t="shared" ref="AA184" si="297">IF(COUNTIF(U184:U189,"&gt;-1")&lt;3,"",IF(OR(SUM(U184:U189)=0,SUM(U184:U189)=3),CONCATENATE("3 TITULARES  ",IF(F184="M","Masc.","Fem."), " Juntos          "),""))</f>
        <v/>
      </c>
      <c r="AB184" s="132" t="str">
        <f t="shared" ref="AB184" si="298">IF(COUNTIF(V184:V189,"&gt;-1")&lt;3,"",IF(OR(SUM(V184:V189)=0,SUM(V184:V189)=3),CONCATENATE("3 SUPLENTES ",IF(F185="M","Masc.","Fem.")," Juntos"),""))</f>
        <v/>
      </c>
    </row>
    <row r="185" spans="1:28" ht="15.75" customHeight="1" x14ac:dyDescent="0.25">
      <c r="A185" s="45"/>
      <c r="B185" s="4">
        <f t="shared" ref="B185" si="299">IF(OR(COUNTA(C184:F184)&gt;0,COUNTA(C185:F185)&gt;0,G185="Registro vacío!!!"),CONCATENATE(R184,"-1"),0)</f>
        <v>0</v>
      </c>
      <c r="C185" s="8"/>
      <c r="D185" s="8"/>
      <c r="E185" s="8"/>
      <c r="F185" s="9"/>
      <c r="G185" s="67" t="str">
        <f>IF(AND(COUNTA(C186:F211)&gt;0,COUNTA(C185:F185)=0),"Registro vacío!!!",IF(COUNTA(C185:F185)=0,"",IF(T185=0,"Cédula NO VÁLIDA",IF(AND(COUNTA(C185:F185)&gt;0,COUNTA(C185:F185)&lt;4),"Registro INCOMPLETO"," "))))</f>
        <v/>
      </c>
      <c r="H185" s="129"/>
      <c r="I185" s="49"/>
      <c r="J185" s="87"/>
      <c r="K185" s="87"/>
      <c r="L185" s="87"/>
      <c r="M185" s="87"/>
      <c r="N185" s="87"/>
      <c r="O185" s="87"/>
      <c r="P185" s="87"/>
      <c r="R185" s="88"/>
      <c r="S185" s="88">
        <v>88</v>
      </c>
      <c r="T185" s="82" t="str">
        <f t="shared" si="220"/>
        <v/>
      </c>
      <c r="U185" s="82" t="str">
        <f t="shared" si="221"/>
        <v/>
      </c>
      <c r="V185" s="82" t="str">
        <f t="shared" si="217"/>
        <v/>
      </c>
      <c r="W185" s="82">
        <f t="shared" si="218"/>
        <v>0</v>
      </c>
      <c r="X185" s="82">
        <f t="shared" ref="X185:Y189" si="300">IF(R27&gt;0,IF(AA$184&lt;&gt;"",1,0),0)</f>
        <v>0</v>
      </c>
      <c r="Y185" s="82">
        <f t="shared" si="300"/>
        <v>0</v>
      </c>
      <c r="Z185" s="82">
        <f t="shared" si="222"/>
        <v>0</v>
      </c>
      <c r="AA185" s="132"/>
      <c r="AB185" s="132"/>
    </row>
    <row r="186" spans="1:28" ht="15.75" customHeight="1" x14ac:dyDescent="0.25">
      <c r="A186" s="45"/>
      <c r="B186" s="4">
        <f t="shared" ref="B186" si="301">IF(OR(B187&lt;&gt;0,G186="Registro vacío!!!"),R186,0)</f>
        <v>0</v>
      </c>
      <c r="C186" s="8"/>
      <c r="D186" s="8"/>
      <c r="E186" s="8"/>
      <c r="F186" s="9"/>
      <c r="G186" s="67" t="str">
        <f>IF(AND(COUNTA(C187:F211)&gt;0,COUNTA(C186:F186)=0),"Registro vacío!!!",IF(COUNTA(C186:F186)=0,"",IF(T186=0,"Cédula NO VÁLIDA",IF(AND(COUNTA(C186:F186)&gt;0,COUNTA(C186:F186)&lt;4),"Registro INCOMPLETO"," "))))</f>
        <v/>
      </c>
      <c r="H186" s="129"/>
      <c r="I186" s="49"/>
      <c r="J186" s="87"/>
      <c r="K186" s="87"/>
      <c r="L186" s="87"/>
      <c r="M186" s="87"/>
      <c r="N186" s="87"/>
      <c r="O186" s="87"/>
      <c r="P186" s="87"/>
      <c r="R186" s="88">
        <v>89</v>
      </c>
      <c r="S186" s="88"/>
      <c r="T186" s="82" t="str">
        <f t="shared" si="220"/>
        <v/>
      </c>
      <c r="U186" s="82" t="str">
        <f t="shared" si="221"/>
        <v/>
      </c>
      <c r="V186" s="82" t="str">
        <f t="shared" si="217"/>
        <v/>
      </c>
      <c r="W186" s="82">
        <f t="shared" si="218"/>
        <v>0</v>
      </c>
      <c r="X186" s="82">
        <f t="shared" si="300"/>
        <v>0</v>
      </c>
      <c r="Y186" s="82">
        <f t="shared" si="300"/>
        <v>0</v>
      </c>
      <c r="Z186" s="82">
        <f t="shared" si="222"/>
        <v>0</v>
      </c>
      <c r="AA186" s="132"/>
      <c r="AB186" s="132"/>
    </row>
    <row r="187" spans="1:28" ht="15.75" customHeight="1" x14ac:dyDescent="0.25">
      <c r="A187" s="45"/>
      <c r="B187" s="4">
        <f t="shared" ref="B187" si="302">IF(OR(COUNTA(C186:F186)&gt;0,COUNTA(C187:F187)&gt;0,G187="Registro vacío!!!"),CONCATENATE(R186,"-1"),0)</f>
        <v>0</v>
      </c>
      <c r="C187" s="8"/>
      <c r="D187" s="8"/>
      <c r="E187" s="8"/>
      <c r="F187" s="9"/>
      <c r="G187" s="67" t="str">
        <f>IF(AND(COUNTA(C188:F211)&gt;0,COUNTA(C187:F187)=0),"Registro vacío!!!",IF(COUNTA(C187:F187)=0,"",IF(T187=0,"Cédula NO VÁLIDA",IF(AND(COUNTA(C187:F187)&gt;0,COUNTA(C187:F187)&lt;4),"Registro INCOMPLETO"," "))))</f>
        <v/>
      </c>
      <c r="H187" s="129"/>
      <c r="I187" s="49"/>
      <c r="J187" s="87"/>
      <c r="K187" s="87"/>
      <c r="L187" s="87"/>
      <c r="M187" s="87"/>
      <c r="N187" s="87"/>
      <c r="O187" s="87"/>
      <c r="P187" s="87"/>
      <c r="R187" s="88"/>
      <c r="S187" s="88">
        <v>89</v>
      </c>
      <c r="T187" s="82" t="str">
        <f t="shared" si="220"/>
        <v/>
      </c>
      <c r="U187" s="82" t="str">
        <f t="shared" si="221"/>
        <v/>
      </c>
      <c r="V187" s="82" t="str">
        <f t="shared" si="217"/>
        <v/>
      </c>
      <c r="W187" s="82">
        <f t="shared" si="218"/>
        <v>0</v>
      </c>
      <c r="X187" s="82">
        <f t="shared" si="300"/>
        <v>0</v>
      </c>
      <c r="Y187" s="82">
        <f t="shared" si="300"/>
        <v>0</v>
      </c>
      <c r="Z187" s="82">
        <f t="shared" si="222"/>
        <v>0</v>
      </c>
      <c r="AA187" s="132"/>
      <c r="AB187" s="132"/>
    </row>
    <row r="188" spans="1:28" ht="15.75" customHeight="1" x14ac:dyDescent="0.25">
      <c r="A188" s="45"/>
      <c r="B188" s="4">
        <f t="shared" ref="B188" si="303">IF(OR(B189&lt;&gt;0,G188="Registro vacío!!!"),R188,0)</f>
        <v>0</v>
      </c>
      <c r="C188" s="8"/>
      <c r="D188" s="8"/>
      <c r="E188" s="8"/>
      <c r="F188" s="9"/>
      <c r="G188" s="67" t="str">
        <f>IF(AND(COUNTA(C189:F211)&gt;0,COUNTA(C188:F188)=0),"Registro vacío!!!",IF(COUNTA(C188:F188)=0,"",IF(T188=0,"Cédula NO VÁLIDA",IF(AND(COUNTA(C188:F188)&gt;0,COUNTA(C188:F188)&lt;4),"Registro INCOMPLETO"," "))))</f>
        <v/>
      </c>
      <c r="H188" s="129"/>
      <c r="I188" s="49"/>
      <c r="J188" s="87"/>
      <c r="K188" s="87"/>
      <c r="L188" s="87"/>
      <c r="M188" s="87"/>
      <c r="N188" s="87"/>
      <c r="O188" s="87"/>
      <c r="P188" s="87"/>
      <c r="R188" s="88">
        <v>90</v>
      </c>
      <c r="S188" s="88"/>
      <c r="T188" s="82" t="str">
        <f t="shared" si="220"/>
        <v/>
      </c>
      <c r="U188" s="82" t="str">
        <f t="shared" si="221"/>
        <v/>
      </c>
      <c r="V188" s="82" t="str">
        <f t="shared" si="217"/>
        <v/>
      </c>
      <c r="W188" s="82">
        <f t="shared" si="218"/>
        <v>0</v>
      </c>
      <c r="X188" s="82">
        <f t="shared" si="300"/>
        <v>0</v>
      </c>
      <c r="Y188" s="82">
        <f t="shared" si="300"/>
        <v>0</v>
      </c>
      <c r="Z188" s="82">
        <f t="shared" si="222"/>
        <v>0</v>
      </c>
      <c r="AA188" s="132"/>
      <c r="AB188" s="132"/>
    </row>
    <row r="189" spans="1:28" ht="15.75" customHeight="1" x14ac:dyDescent="0.25">
      <c r="A189" s="45"/>
      <c r="B189" s="4">
        <f t="shared" ref="B189" si="304">IF(OR(COUNTA(C188:F188)&gt;0,COUNTA(C189:F189)&gt;0,G189="Registro vacío!!!"),CONCATENATE(R188,"-1"),0)</f>
        <v>0</v>
      </c>
      <c r="C189" s="8"/>
      <c r="D189" s="8"/>
      <c r="E189" s="8"/>
      <c r="F189" s="9"/>
      <c r="G189" s="67" t="str">
        <f>IF(AND(COUNTA(C190:F211)&gt;0,COUNTA(C189:F189)=0),"Registro vacío!!!",IF(COUNTA(C189:F189)=0,"",IF(T189=0,"Cédula NO VÁLIDA",IF(AND(COUNTA(C189:F189)&gt;0,COUNTA(C189:F189)&lt;4),"Registro INCOMPLETO"," "))))</f>
        <v/>
      </c>
      <c r="H189" s="129"/>
      <c r="I189" s="49"/>
      <c r="J189" s="87"/>
      <c r="K189" s="87"/>
      <c r="L189" s="87"/>
      <c r="M189" s="87"/>
      <c r="N189" s="87"/>
      <c r="O189" s="87"/>
      <c r="P189" s="87"/>
      <c r="R189" s="88"/>
      <c r="S189" s="88">
        <v>90</v>
      </c>
      <c r="T189" s="82" t="str">
        <f t="shared" si="220"/>
        <v/>
      </c>
      <c r="U189" s="82" t="str">
        <f t="shared" si="221"/>
        <v/>
      </c>
      <c r="V189" s="82" t="str">
        <f t="shared" si="217"/>
        <v/>
      </c>
      <c r="W189" s="82">
        <f t="shared" si="218"/>
        <v>0</v>
      </c>
      <c r="X189" s="82">
        <f t="shared" si="300"/>
        <v>0</v>
      </c>
      <c r="Y189" s="82">
        <f t="shared" si="300"/>
        <v>0</v>
      </c>
      <c r="Z189" s="82">
        <f t="shared" si="222"/>
        <v>0</v>
      </c>
      <c r="AA189" s="132"/>
      <c r="AB189" s="132"/>
    </row>
    <row r="190" spans="1:28" ht="15.75" customHeight="1" x14ac:dyDescent="0.25">
      <c r="A190" s="45"/>
      <c r="B190" s="4">
        <f t="shared" ref="B190" si="305">IF(OR(B191&lt;&gt;0,G190="Registro vacío!!!"),R190,0)</f>
        <v>0</v>
      </c>
      <c r="C190" s="8"/>
      <c r="D190" s="8"/>
      <c r="E190" s="8"/>
      <c r="F190" s="9"/>
      <c r="G190" s="67" t="str">
        <f>IF(AND(COUNTA(C191:F211)&gt;0,COUNTA(C190:F190)=0),"Registro vacío!!!",IF(COUNTA(C190:F190)=0,"",IF(T190=0,"Cédula NO VÁLIDA",IF(AND(COUNTA(C190:F190)&gt;0,COUNTA(C190:F190)&lt;4),"Registro INCOMPLETO"," "))))</f>
        <v/>
      </c>
      <c r="H190" s="129" t="str">
        <f t="shared" ref="H190" si="306">CONCATENATE(AA190,AB190)</f>
        <v/>
      </c>
      <c r="I190" s="49"/>
      <c r="J190" s="87"/>
      <c r="K190" s="87"/>
      <c r="L190" s="87"/>
      <c r="M190" s="87"/>
      <c r="N190" s="87"/>
      <c r="O190" s="87"/>
      <c r="P190" s="87"/>
      <c r="R190" s="88">
        <v>91</v>
      </c>
      <c r="S190" s="88"/>
      <c r="T190" s="82" t="str">
        <f t="shared" si="220"/>
        <v/>
      </c>
      <c r="U190" s="82" t="str">
        <f t="shared" si="221"/>
        <v/>
      </c>
      <c r="V190" s="82" t="str">
        <f t="shared" si="217"/>
        <v/>
      </c>
      <c r="W190" s="82">
        <f t="shared" si="218"/>
        <v>0</v>
      </c>
      <c r="X190" s="82">
        <f>IF(R26&gt;0,IF(AA$190&lt;&gt;"",1,0),0)</f>
        <v>0</v>
      </c>
      <c r="Y190" s="82">
        <f>IF(S26&gt;0,IF(AB$190&lt;&gt;"",1,0),0)</f>
        <v>0</v>
      </c>
      <c r="Z190" s="82">
        <f t="shared" si="222"/>
        <v>0</v>
      </c>
      <c r="AA190" s="132" t="str">
        <f t="shared" ref="AA190" si="307">IF(COUNTIF(U190:U195,"&gt;-1")&lt;3,"",IF(OR(SUM(U190:U195)=0,SUM(U190:U195)=3),CONCATENATE("3 TITULARES  ",IF(F190="M","Masc.","Fem."), " Juntos          "),""))</f>
        <v/>
      </c>
      <c r="AB190" s="132" t="str">
        <f t="shared" ref="AB190" si="308">IF(COUNTIF(V190:V195,"&gt;-1")&lt;3,"",IF(OR(SUM(V190:V195)=0,SUM(V190:V195)=3),CONCATENATE("3 SUPLENTES ",IF(F191="M","Masc.","Fem.")," Juntos"),""))</f>
        <v/>
      </c>
    </row>
    <row r="191" spans="1:28" ht="15.75" customHeight="1" x14ac:dyDescent="0.25">
      <c r="A191" s="45"/>
      <c r="B191" s="4">
        <f t="shared" ref="B191" si="309">IF(OR(COUNTA(C190:F190)&gt;0,COUNTA(C191:F191)&gt;0,G191="Registro vacío!!!"),CONCATENATE(R190,"-1"),0)</f>
        <v>0</v>
      </c>
      <c r="C191" s="8"/>
      <c r="D191" s="8"/>
      <c r="E191" s="8"/>
      <c r="F191" s="9"/>
      <c r="G191" s="67" t="str">
        <f>IF(AND(COUNTA(C192:F211)&gt;0,COUNTA(C191:F191)=0),"Registro vacío!!!",IF(COUNTA(C191:F191)=0,"",IF(T191=0,"Cédula NO VÁLIDA",IF(AND(COUNTA(C191:F191)&gt;0,COUNTA(C191:F191)&lt;4),"Registro INCOMPLETO"," "))))</f>
        <v/>
      </c>
      <c r="H191" s="129"/>
      <c r="I191" s="49"/>
      <c r="J191" s="87"/>
      <c r="K191" s="87"/>
      <c r="L191" s="87"/>
      <c r="M191" s="87"/>
      <c r="N191" s="87"/>
      <c r="O191" s="87"/>
      <c r="P191" s="87"/>
      <c r="R191" s="88"/>
      <c r="S191" s="88">
        <v>91</v>
      </c>
      <c r="T191" s="82" t="str">
        <f t="shared" si="220"/>
        <v/>
      </c>
      <c r="U191" s="82" t="str">
        <f t="shared" si="221"/>
        <v/>
      </c>
      <c r="V191" s="82" t="str">
        <f t="shared" si="217"/>
        <v/>
      </c>
      <c r="W191" s="82">
        <f t="shared" si="218"/>
        <v>0</v>
      </c>
      <c r="X191" s="82">
        <f t="shared" ref="X191:Y195" si="310">IF(R27&gt;0,IF(AA$190&lt;&gt;"",1,0),0)</f>
        <v>0</v>
      </c>
      <c r="Y191" s="82">
        <f t="shared" si="310"/>
        <v>0</v>
      </c>
      <c r="Z191" s="82">
        <f t="shared" si="222"/>
        <v>0</v>
      </c>
      <c r="AA191" s="132"/>
      <c r="AB191" s="132"/>
    </row>
    <row r="192" spans="1:28" ht="15.75" customHeight="1" x14ac:dyDescent="0.25">
      <c r="A192" s="45"/>
      <c r="B192" s="4">
        <f t="shared" ref="B192" si="311">IF(OR(B193&lt;&gt;0,G192="Registro vacío!!!"),R192,0)</f>
        <v>0</v>
      </c>
      <c r="C192" s="8"/>
      <c r="D192" s="8"/>
      <c r="E192" s="8"/>
      <c r="F192" s="9"/>
      <c r="G192" s="67" t="str">
        <f>IF(AND(COUNTA(C193:F211)&gt;0,COUNTA(C192:F192)=0),"Registro vacío!!!",IF(COUNTA(C192:F192)=0,"",IF(T192=0,"Cédula NO VÁLIDA",IF(AND(COUNTA(C192:F192)&gt;0,COUNTA(C192:F192)&lt;4),"Registro INCOMPLETO"," "))))</f>
        <v/>
      </c>
      <c r="H192" s="129"/>
      <c r="I192" s="49"/>
      <c r="J192" s="87"/>
      <c r="K192" s="87"/>
      <c r="L192" s="87"/>
      <c r="M192" s="87"/>
      <c r="N192" s="87"/>
      <c r="O192" s="87"/>
      <c r="P192" s="87"/>
      <c r="R192" s="88">
        <v>92</v>
      </c>
      <c r="S192" s="88"/>
      <c r="T192" s="82" t="str">
        <f t="shared" si="220"/>
        <v/>
      </c>
      <c r="U192" s="82" t="str">
        <f t="shared" si="221"/>
        <v/>
      </c>
      <c r="V192" s="82" t="str">
        <f t="shared" si="217"/>
        <v/>
      </c>
      <c r="W192" s="82">
        <f t="shared" si="218"/>
        <v>0</v>
      </c>
      <c r="X192" s="82">
        <f t="shared" si="310"/>
        <v>0</v>
      </c>
      <c r="Y192" s="82">
        <f t="shared" si="310"/>
        <v>0</v>
      </c>
      <c r="Z192" s="82">
        <f t="shared" si="222"/>
        <v>0</v>
      </c>
      <c r="AA192" s="132"/>
      <c r="AB192" s="132"/>
    </row>
    <row r="193" spans="1:28" ht="15.75" customHeight="1" x14ac:dyDescent="0.25">
      <c r="A193" s="45"/>
      <c r="B193" s="4">
        <f t="shared" ref="B193" si="312">IF(OR(COUNTA(C192:F192)&gt;0,COUNTA(C193:F193)&gt;0,G193="Registro vacío!!!"),CONCATENATE(R192,"-1"),0)</f>
        <v>0</v>
      </c>
      <c r="C193" s="8"/>
      <c r="D193" s="8"/>
      <c r="E193" s="8"/>
      <c r="F193" s="9"/>
      <c r="G193" s="67" t="str">
        <f>IF(AND(COUNTA(C194:F211)&gt;0,COUNTA(C193:F193)=0),"Registro vacío!!!",IF(COUNTA(C193:F193)=0,"",IF(T193=0,"Cédula NO VÁLIDA",IF(AND(COUNTA(C193:F193)&gt;0,COUNTA(C193:F193)&lt;4),"Registro INCOMPLETO"," "))))</f>
        <v/>
      </c>
      <c r="H193" s="129"/>
      <c r="I193" s="49"/>
      <c r="J193" s="87"/>
      <c r="K193" s="87"/>
      <c r="L193" s="87"/>
      <c r="M193" s="87"/>
      <c r="N193" s="87"/>
      <c r="O193" s="87"/>
      <c r="P193" s="87"/>
      <c r="R193" s="88"/>
      <c r="S193" s="88">
        <v>92</v>
      </c>
      <c r="T193" s="82" t="str">
        <f t="shared" si="220"/>
        <v/>
      </c>
      <c r="U193" s="82" t="str">
        <f t="shared" si="221"/>
        <v/>
      </c>
      <c r="V193" s="82" t="str">
        <f t="shared" si="217"/>
        <v/>
      </c>
      <c r="W193" s="82">
        <f t="shared" si="218"/>
        <v>0</v>
      </c>
      <c r="X193" s="82">
        <f t="shared" si="310"/>
        <v>0</v>
      </c>
      <c r="Y193" s="82">
        <f t="shared" si="310"/>
        <v>0</v>
      </c>
      <c r="Z193" s="82">
        <f t="shared" si="222"/>
        <v>0</v>
      </c>
      <c r="AA193" s="132"/>
      <c r="AB193" s="132"/>
    </row>
    <row r="194" spans="1:28" ht="15.75" customHeight="1" x14ac:dyDescent="0.25">
      <c r="A194" s="45"/>
      <c r="B194" s="4">
        <f t="shared" ref="B194" si="313">IF(OR(B195&lt;&gt;0,G194="Registro vacío!!!"),R194,0)</f>
        <v>0</v>
      </c>
      <c r="C194" s="8"/>
      <c r="D194" s="8"/>
      <c r="E194" s="8"/>
      <c r="F194" s="9"/>
      <c r="G194" s="67" t="str">
        <f>IF(AND(COUNTA(C195:F211)&gt;0,COUNTA(C194:F194)=0),"Registro vacío!!!",IF(COUNTA(C194:F194)=0,"",IF(T194=0,"Cédula NO VÁLIDA",IF(AND(COUNTA(C194:F194)&gt;0,COUNTA(C194:F194)&lt;4),"Registro INCOMPLETO"," "))))</f>
        <v/>
      </c>
      <c r="H194" s="129"/>
      <c r="I194" s="49"/>
      <c r="J194" s="87"/>
      <c r="K194" s="87"/>
      <c r="L194" s="87"/>
      <c r="M194" s="87"/>
      <c r="N194" s="87"/>
      <c r="O194" s="87"/>
      <c r="P194" s="87"/>
      <c r="R194" s="88">
        <v>93</v>
      </c>
      <c r="S194" s="88"/>
      <c r="T194" s="82" t="str">
        <f t="shared" si="220"/>
        <v/>
      </c>
      <c r="U194" s="82" t="str">
        <f t="shared" si="221"/>
        <v/>
      </c>
      <c r="V194" s="82" t="str">
        <f t="shared" si="217"/>
        <v/>
      </c>
      <c r="W194" s="82">
        <f t="shared" si="218"/>
        <v>0</v>
      </c>
      <c r="X194" s="82">
        <f t="shared" si="310"/>
        <v>0</v>
      </c>
      <c r="Y194" s="82">
        <f t="shared" si="310"/>
        <v>0</v>
      </c>
      <c r="Z194" s="82">
        <f t="shared" si="222"/>
        <v>0</v>
      </c>
      <c r="AA194" s="132"/>
      <c r="AB194" s="132"/>
    </row>
    <row r="195" spans="1:28" ht="15.75" customHeight="1" x14ac:dyDescent="0.25">
      <c r="A195" s="45"/>
      <c r="B195" s="4">
        <f t="shared" ref="B195" si="314">IF(OR(COUNTA(C194:F194)&gt;0,COUNTA(C195:F195)&gt;0,G195="Registro vacío!!!"),CONCATENATE(R194,"-1"),0)</f>
        <v>0</v>
      </c>
      <c r="C195" s="8"/>
      <c r="D195" s="8"/>
      <c r="E195" s="8"/>
      <c r="F195" s="9"/>
      <c r="G195" s="67" t="str">
        <f>IF(AND(COUNTA(C196:F211)&gt;0,COUNTA(C195:F195)=0),"Registro vacío!!!",IF(COUNTA(C195:F195)=0,"",IF(T195=0,"Cédula NO VÁLIDA",IF(AND(COUNTA(C195:F195)&gt;0,COUNTA(C195:F195)&lt;4),"Registro INCOMPLETO"," "))))</f>
        <v/>
      </c>
      <c r="H195" s="129"/>
      <c r="I195" s="49"/>
      <c r="J195" s="87"/>
      <c r="K195" s="87"/>
      <c r="L195" s="87"/>
      <c r="M195" s="87"/>
      <c r="N195" s="87"/>
      <c r="O195" s="87"/>
      <c r="P195" s="87"/>
      <c r="R195" s="88"/>
      <c r="S195" s="88">
        <v>93</v>
      </c>
      <c r="T195" s="82" t="str">
        <f t="shared" si="220"/>
        <v/>
      </c>
      <c r="U195" s="82" t="str">
        <f t="shared" si="221"/>
        <v/>
      </c>
      <c r="V195" s="82" t="str">
        <f t="shared" si="217"/>
        <v/>
      </c>
      <c r="W195" s="82">
        <f t="shared" si="218"/>
        <v>0</v>
      </c>
      <c r="X195" s="82">
        <f t="shared" si="310"/>
        <v>0</v>
      </c>
      <c r="Y195" s="82">
        <f t="shared" si="310"/>
        <v>0</v>
      </c>
      <c r="Z195" s="82">
        <f t="shared" si="222"/>
        <v>0</v>
      </c>
      <c r="AA195" s="132"/>
      <c r="AB195" s="132"/>
    </row>
    <row r="196" spans="1:28" ht="15.75" customHeight="1" x14ac:dyDescent="0.25">
      <c r="A196" s="45"/>
      <c r="B196" s="4">
        <f t="shared" ref="B196" si="315">IF(OR(B197&lt;&gt;0,G196="Registro vacío!!!"),R196,0)</f>
        <v>0</v>
      </c>
      <c r="C196" s="8"/>
      <c r="D196" s="8"/>
      <c r="E196" s="8"/>
      <c r="F196" s="9"/>
      <c r="G196" s="67" t="str">
        <f>IF(AND(COUNTA(C197:F211)&gt;0,COUNTA(C196:F196)=0),"Registro vacío!!!",IF(COUNTA(C196:F196)=0,"",IF(T196=0,"Cédula NO VÁLIDA",IF(AND(COUNTA(C196:F196)&gt;0,COUNTA(C196:F196)&lt;4),"Registro INCOMPLETO"," "))))</f>
        <v/>
      </c>
      <c r="H196" s="129" t="str">
        <f t="shared" ref="H196" si="316">CONCATENATE(AA196,AB196)</f>
        <v/>
      </c>
      <c r="I196" s="49"/>
      <c r="J196" s="87"/>
      <c r="K196" s="87"/>
      <c r="L196" s="87"/>
      <c r="M196" s="87"/>
      <c r="N196" s="87"/>
      <c r="O196" s="87"/>
      <c r="P196" s="87"/>
      <c r="R196" s="88">
        <v>94</v>
      </c>
      <c r="S196" s="88"/>
      <c r="T196" s="82" t="str">
        <f t="shared" si="220"/>
        <v/>
      </c>
      <c r="U196" s="82" t="str">
        <f t="shared" si="221"/>
        <v/>
      </c>
      <c r="V196" s="82" t="str">
        <f t="shared" si="217"/>
        <v/>
      </c>
      <c r="W196" s="82">
        <f t="shared" si="218"/>
        <v>0</v>
      </c>
      <c r="X196" s="82">
        <f>IF(R26&gt;0,IF(AA$196&lt;&gt;"",1,0),0)</f>
        <v>0</v>
      </c>
      <c r="Y196" s="82">
        <f>IF(S26&gt;0,IF(AB$196&lt;&gt;"",1,0),0)</f>
        <v>0</v>
      </c>
      <c r="Z196" s="82">
        <f t="shared" si="222"/>
        <v>0</v>
      </c>
      <c r="AA196" s="132" t="str">
        <f t="shared" ref="AA196" si="317">IF(COUNTIF(U196:U201,"&gt;-1")&lt;3,"",IF(OR(SUM(U196:U201)=0,SUM(U196:U201)=3),CONCATENATE("3 TITULARES  ",IF(F196="M","Masc.","Fem."), " Juntos          "),""))</f>
        <v/>
      </c>
      <c r="AB196" s="132" t="str">
        <f t="shared" ref="AB196" si="318">IF(COUNTIF(V196:V201,"&gt;-1")&lt;3,"",IF(OR(SUM(V196:V201)=0,SUM(V196:V201)=3),CONCATENATE("3 SUPLENTES ",IF(F197="M","Masc.","Fem.")," Juntos"),""))</f>
        <v/>
      </c>
    </row>
    <row r="197" spans="1:28" ht="15.75" customHeight="1" x14ac:dyDescent="0.25">
      <c r="A197" s="45"/>
      <c r="B197" s="4">
        <f t="shared" ref="B197" si="319">IF(OR(COUNTA(C196:F196)&gt;0,COUNTA(C197:F197)&gt;0,G197="Registro vacío!!!"),CONCATENATE(R196,"-1"),0)</f>
        <v>0</v>
      </c>
      <c r="C197" s="8"/>
      <c r="D197" s="8"/>
      <c r="E197" s="8"/>
      <c r="F197" s="9"/>
      <c r="G197" s="67" t="str">
        <f>IF(AND(COUNTA(C198:F211)&gt;0,COUNTA(C197:F197)=0),"Registro vacío!!!",IF(COUNTA(C197:F197)=0,"",IF(T197=0,"Cédula NO VÁLIDA",IF(AND(COUNTA(C197:F197)&gt;0,COUNTA(C197:F197)&lt;4),"Registro INCOMPLETO"," "))))</f>
        <v/>
      </c>
      <c r="H197" s="129"/>
      <c r="I197" s="49"/>
      <c r="J197" s="87"/>
      <c r="K197" s="87"/>
      <c r="L197" s="87"/>
      <c r="M197" s="87"/>
      <c r="N197" s="87"/>
      <c r="O197" s="87"/>
      <c r="P197" s="87"/>
      <c r="R197" s="88"/>
      <c r="S197" s="88">
        <v>94</v>
      </c>
      <c r="T197" s="82" t="str">
        <f t="shared" si="220"/>
        <v/>
      </c>
      <c r="U197" s="82" t="str">
        <f t="shared" si="221"/>
        <v/>
      </c>
      <c r="V197" s="82" t="str">
        <f t="shared" si="217"/>
        <v/>
      </c>
      <c r="W197" s="82">
        <f t="shared" si="218"/>
        <v>0</v>
      </c>
      <c r="X197" s="82">
        <f t="shared" ref="X197:Y201" si="320">IF(R27&gt;0,IF(AA$196&lt;&gt;"",1,0),0)</f>
        <v>0</v>
      </c>
      <c r="Y197" s="82">
        <f t="shared" si="320"/>
        <v>0</v>
      </c>
      <c r="Z197" s="82">
        <f t="shared" si="222"/>
        <v>0</v>
      </c>
      <c r="AA197" s="132"/>
      <c r="AB197" s="132"/>
    </row>
    <row r="198" spans="1:28" ht="15.75" customHeight="1" x14ac:dyDescent="0.25">
      <c r="A198" s="45"/>
      <c r="B198" s="4">
        <f t="shared" ref="B198" si="321">IF(OR(B199&lt;&gt;0,G198="Registro vacío!!!"),R198,0)</f>
        <v>0</v>
      </c>
      <c r="C198" s="8"/>
      <c r="D198" s="8"/>
      <c r="E198" s="8"/>
      <c r="F198" s="9"/>
      <c r="G198" s="67" t="str">
        <f>IF(AND(COUNTA(C199:F211)&gt;0,COUNTA(C198:F198)=0),"Registro vacío!!!",IF(COUNTA(C198:F198)=0,"",IF(T198=0,"Cédula NO VÁLIDA",IF(AND(COUNTA(C198:F198)&gt;0,COUNTA(C198:F198)&lt;4),"Registro INCOMPLETO"," "))))</f>
        <v/>
      </c>
      <c r="H198" s="129"/>
      <c r="I198" s="49"/>
      <c r="J198" s="87"/>
      <c r="K198" s="87"/>
      <c r="L198" s="87"/>
      <c r="M198" s="87"/>
      <c r="N198" s="87"/>
      <c r="O198" s="87"/>
      <c r="P198" s="87"/>
      <c r="R198" s="88">
        <v>95</v>
      </c>
      <c r="S198" s="88"/>
      <c r="T198" s="82" t="str">
        <f t="shared" si="220"/>
        <v/>
      </c>
      <c r="U198" s="82" t="str">
        <f t="shared" si="221"/>
        <v/>
      </c>
      <c r="V198" s="82" t="str">
        <f t="shared" si="217"/>
        <v/>
      </c>
      <c r="W198" s="82">
        <f t="shared" si="218"/>
        <v>0</v>
      </c>
      <c r="X198" s="82">
        <f t="shared" si="320"/>
        <v>0</v>
      </c>
      <c r="Y198" s="82">
        <f t="shared" si="320"/>
        <v>0</v>
      </c>
      <c r="Z198" s="82">
        <f t="shared" si="222"/>
        <v>0</v>
      </c>
      <c r="AA198" s="132"/>
      <c r="AB198" s="132"/>
    </row>
    <row r="199" spans="1:28" ht="15.75" customHeight="1" x14ac:dyDescent="0.25">
      <c r="A199" s="45"/>
      <c r="B199" s="4">
        <f t="shared" ref="B199" si="322">IF(OR(COUNTA(C198:F198)&gt;0,COUNTA(C199:F199)&gt;0,G199="Registro vacío!!!"),CONCATENATE(R198,"-1"),0)</f>
        <v>0</v>
      </c>
      <c r="C199" s="8"/>
      <c r="D199" s="8"/>
      <c r="E199" s="8"/>
      <c r="F199" s="9"/>
      <c r="G199" s="67" t="str">
        <f>IF(AND(COUNTA(C200:F211)&gt;0,COUNTA(C199:F199)=0),"Registro vacío!!!",IF(COUNTA(C199:F199)=0,"",IF(T199=0,"Cédula NO VÁLIDA",IF(AND(COUNTA(C199:F199)&gt;0,COUNTA(C199:F199)&lt;4),"Registro INCOMPLETO"," "))))</f>
        <v/>
      </c>
      <c r="H199" s="129"/>
      <c r="I199" s="49"/>
      <c r="J199" s="87"/>
      <c r="K199" s="87"/>
      <c r="L199" s="87"/>
      <c r="M199" s="87"/>
      <c r="N199" s="87"/>
      <c r="O199" s="87"/>
      <c r="P199" s="87"/>
      <c r="R199" s="88"/>
      <c r="S199" s="88">
        <v>95</v>
      </c>
      <c r="T199" s="82" t="str">
        <f t="shared" si="220"/>
        <v/>
      </c>
      <c r="U199" s="82" t="str">
        <f t="shared" si="221"/>
        <v/>
      </c>
      <c r="V199" s="82" t="str">
        <f t="shared" si="217"/>
        <v/>
      </c>
      <c r="W199" s="82">
        <f t="shared" si="218"/>
        <v>0</v>
      </c>
      <c r="X199" s="82">
        <f t="shared" si="320"/>
        <v>0</v>
      </c>
      <c r="Y199" s="82">
        <f t="shared" si="320"/>
        <v>0</v>
      </c>
      <c r="Z199" s="82">
        <f t="shared" si="222"/>
        <v>0</v>
      </c>
      <c r="AA199" s="132"/>
      <c r="AB199" s="132"/>
    </row>
    <row r="200" spans="1:28" ht="15.75" customHeight="1" x14ac:dyDescent="0.25">
      <c r="A200" s="45"/>
      <c r="B200" s="4">
        <f t="shared" ref="B200" si="323">IF(OR(B201&lt;&gt;0,G200="Registro vacío!!!"),R200,0)</f>
        <v>0</v>
      </c>
      <c r="C200" s="8"/>
      <c r="D200" s="8"/>
      <c r="E200" s="8"/>
      <c r="F200" s="9"/>
      <c r="G200" s="67" t="str">
        <f>IF(AND(COUNTA(C201:F211)&gt;0,COUNTA(C200:F200)=0),"Registro vacío!!!",IF(COUNTA(C200:F200)=0,"",IF(T200=0,"Cédula NO VÁLIDA",IF(AND(COUNTA(C200:F200)&gt;0,COUNTA(C200:F200)&lt;4),"Registro INCOMPLETO"," "))))</f>
        <v/>
      </c>
      <c r="H200" s="129"/>
      <c r="I200" s="49"/>
      <c r="J200" s="87"/>
      <c r="K200" s="87"/>
      <c r="L200" s="87"/>
      <c r="M200" s="87"/>
      <c r="N200" s="87"/>
      <c r="O200" s="87"/>
      <c r="P200" s="87"/>
      <c r="R200" s="88">
        <v>96</v>
      </c>
      <c r="S200" s="88"/>
      <c r="T200" s="82" t="str">
        <f t="shared" si="220"/>
        <v/>
      </c>
      <c r="U200" s="82" t="str">
        <f t="shared" si="221"/>
        <v/>
      </c>
      <c r="V200" s="82" t="str">
        <f t="shared" si="217"/>
        <v/>
      </c>
      <c r="W200" s="82">
        <f t="shared" si="218"/>
        <v>0</v>
      </c>
      <c r="X200" s="82">
        <f t="shared" si="320"/>
        <v>0</v>
      </c>
      <c r="Y200" s="82">
        <f t="shared" si="320"/>
        <v>0</v>
      </c>
      <c r="Z200" s="82">
        <f t="shared" si="222"/>
        <v>0</v>
      </c>
      <c r="AA200" s="132"/>
      <c r="AB200" s="132"/>
    </row>
    <row r="201" spans="1:28" ht="15.75" customHeight="1" x14ac:dyDescent="0.25">
      <c r="A201" s="45"/>
      <c r="B201" s="4">
        <f t="shared" ref="B201" si="324">IF(OR(COUNTA(C200:F200)&gt;0,COUNTA(C201:F201)&gt;0,G201="Registro vacío!!!"),CONCATENATE(R200,"-1"),0)</f>
        <v>0</v>
      </c>
      <c r="C201" s="8"/>
      <c r="D201" s="8"/>
      <c r="E201" s="8"/>
      <c r="F201" s="9"/>
      <c r="G201" s="67" t="str">
        <f>IF(AND(COUNTA(C202:F211)&gt;0,COUNTA(C201:F201)=0),"Registro vacío!!!",IF(COUNTA(C201:F201)=0,"",IF(T201=0,"Cédula NO VÁLIDA",IF(AND(COUNTA(C201:F201)&gt;0,COUNTA(C201:F201)&lt;4),"Registro INCOMPLETO"," "))))</f>
        <v/>
      </c>
      <c r="H201" s="129"/>
      <c r="I201" s="49"/>
      <c r="J201" s="87"/>
      <c r="K201" s="87"/>
      <c r="L201" s="87"/>
      <c r="M201" s="87"/>
      <c r="N201" s="87"/>
      <c r="O201" s="87"/>
      <c r="P201" s="87"/>
      <c r="R201" s="88"/>
      <c r="S201" s="88">
        <v>96</v>
      </c>
      <c r="T201" s="82" t="str">
        <f t="shared" si="220"/>
        <v/>
      </c>
      <c r="U201" s="82" t="str">
        <f t="shared" si="221"/>
        <v/>
      </c>
      <c r="V201" s="82" t="str">
        <f t="shared" si="217"/>
        <v/>
      </c>
      <c r="W201" s="82">
        <f t="shared" si="218"/>
        <v>0</v>
      </c>
      <c r="X201" s="82">
        <f t="shared" si="320"/>
        <v>0</v>
      </c>
      <c r="Y201" s="82">
        <f t="shared" si="320"/>
        <v>0</v>
      </c>
      <c r="Z201" s="82">
        <f t="shared" si="222"/>
        <v>0</v>
      </c>
      <c r="AA201" s="132"/>
      <c r="AB201" s="132"/>
    </row>
    <row r="202" spans="1:28" ht="15.75" customHeight="1" x14ac:dyDescent="0.25">
      <c r="A202" s="45"/>
      <c r="B202" s="4">
        <f t="shared" ref="B202" si="325">IF(OR(B203&lt;&gt;0,G202="Registro vacío!!!"),R202,0)</f>
        <v>0</v>
      </c>
      <c r="C202" s="8"/>
      <c r="D202" s="8"/>
      <c r="E202" s="8"/>
      <c r="F202" s="9"/>
      <c r="G202" s="67" t="str">
        <f>IF(AND(COUNTA(C203:F211)&gt;0,COUNTA(C202:F202)=0),"Registro vacío!!!",IF(COUNTA(C202:F202)=0,"",IF(T202=0,"Cédula NO VÁLIDA",IF(AND(COUNTA(C202:F202)&gt;0,COUNTA(C202:F202)&lt;4),"Registro INCOMPLETO"," "))))</f>
        <v/>
      </c>
      <c r="H202" s="129" t="str">
        <f t="shared" ref="H202" si="326">CONCATENATE(AA202,AB202)</f>
        <v/>
      </c>
      <c r="I202" s="49"/>
      <c r="J202" s="87"/>
      <c r="K202" s="87"/>
      <c r="L202" s="87"/>
      <c r="M202" s="87"/>
      <c r="N202" s="87"/>
      <c r="O202" s="87"/>
      <c r="P202" s="87"/>
      <c r="R202" s="88">
        <v>97</v>
      </c>
      <c r="S202" s="88"/>
      <c r="T202" s="82" t="str">
        <f t="shared" si="220"/>
        <v/>
      </c>
      <c r="U202" s="82" t="str">
        <f t="shared" si="221"/>
        <v/>
      </c>
      <c r="V202" s="82" t="str">
        <f t="shared" ref="V202:V209" si="327">IF(S202&gt;0,IF(F202="F",0,IF(F202="","",1)),"")</f>
        <v/>
      </c>
      <c r="W202" s="82">
        <f t="shared" ref="W202:W209" si="328">IF(G202=" ",1,0)</f>
        <v>0</v>
      </c>
      <c r="X202" s="82">
        <f>IF(R26&gt;0,IF(AA$202&lt;&gt;"",1,0),0)</f>
        <v>0</v>
      </c>
      <c r="Y202" s="82">
        <f>IF(S26&gt;0,IF(AB$202&lt;&gt;"",1,0),0)</f>
        <v>0</v>
      </c>
      <c r="Z202" s="82">
        <f t="shared" si="222"/>
        <v>0</v>
      </c>
      <c r="AA202" s="132" t="str">
        <f t="shared" ref="AA202" si="329">IF(COUNTIF(U202:U207,"&gt;-1")&lt;3,"",IF(OR(SUM(U202:U207)=0,SUM(U202:U207)=3),CONCATENATE("3 TITULARES  ",IF(F202="M","Masc.","Fem."), " Juntos          "),""))</f>
        <v/>
      </c>
      <c r="AB202" s="132" t="str">
        <f t="shared" ref="AB202" si="330">IF(COUNTIF(V202:V207,"&gt;-1")&lt;3,"",IF(OR(SUM(V202:V207)=0,SUM(V202:V207)=3),CONCATENATE("3 SUPLENTES ",IF(F203="M","Masc.","Fem.")," Juntos"),""))</f>
        <v/>
      </c>
    </row>
    <row r="203" spans="1:28" ht="15.75" customHeight="1" x14ac:dyDescent="0.25">
      <c r="A203" s="45"/>
      <c r="B203" s="4">
        <f t="shared" ref="B203" si="331">IF(OR(COUNTA(C202:F202)&gt;0,COUNTA(C203:F203)&gt;0,G203="Registro vacío!!!"),CONCATENATE(R202,"-1"),0)</f>
        <v>0</v>
      </c>
      <c r="C203" s="8"/>
      <c r="D203" s="8"/>
      <c r="E203" s="8"/>
      <c r="F203" s="9"/>
      <c r="G203" s="67" t="str">
        <f>IF(AND(COUNTA(C204:F211)&gt;0,COUNTA(C203:F203)=0),"Registro vacío!!!",IF(COUNTA(C203:F203)=0,"",IF(T203=0,"Cédula NO VÁLIDA",IF(AND(COUNTA(C203:F203)&gt;0,COUNTA(C203:F203)&lt;4),"Registro INCOMPLETO"," "))))</f>
        <v/>
      </c>
      <c r="H203" s="129"/>
      <c r="I203" s="49"/>
      <c r="J203" s="87"/>
      <c r="K203" s="87"/>
      <c r="L203" s="87"/>
      <c r="M203" s="87"/>
      <c r="N203" s="87"/>
      <c r="O203" s="87"/>
      <c r="P203" s="87"/>
      <c r="R203" s="88"/>
      <c r="S203" s="88">
        <v>97</v>
      </c>
      <c r="T203" s="82" t="str">
        <f t="shared" ref="T203:T209" si="332">IF(E203="","",IF(_xlfn.NUMBERVALUE(MID(E203,8,1))=(ROUNDUP(MID(E203,1,1)*2+MID(E203,2,1)*9+MID(E203,3,1)*8+MID(E203,4,1)*7+MID(E203,5,1)*6+MID(E203,6,1)*3+MID(E203,7,1)*4,-1))-(MID(E203,1,1)*2+MID(E203,2,1)*9+MID(E203,3,1)*8+MID(E203,4,1)*7+MID(E203,5,1)*6+MID(E203,6,1)*3+MID(E203,7,1)*4),1,0))</f>
        <v/>
      </c>
      <c r="U203" s="82" t="str">
        <f t="shared" ref="U203:U210" si="333">IF(R203&gt;0,IF(F203="F",0,IF(F203="","",1)),"")</f>
        <v/>
      </c>
      <c r="V203" s="82" t="str">
        <f t="shared" si="327"/>
        <v/>
      </c>
      <c r="W203" s="82">
        <f t="shared" si="328"/>
        <v>0</v>
      </c>
      <c r="X203" s="82">
        <f t="shared" ref="X203:Y207" si="334">IF(R27&gt;0,IF(AA$202&lt;&gt;"",1,0),0)</f>
        <v>0</v>
      </c>
      <c r="Y203" s="82">
        <f t="shared" si="334"/>
        <v>0</v>
      </c>
      <c r="Z203" s="82">
        <f t="shared" ref="Z203:Z209" si="335">COUNTIF($E$10:$E$209,E203)</f>
        <v>0</v>
      </c>
      <c r="AA203" s="132"/>
      <c r="AB203" s="132"/>
    </row>
    <row r="204" spans="1:28" ht="15.75" customHeight="1" x14ac:dyDescent="0.25">
      <c r="A204" s="45"/>
      <c r="B204" s="4">
        <f t="shared" ref="B204" si="336">IF(OR(B205&lt;&gt;0,G204="Registro vacío!!!"),R204,0)</f>
        <v>0</v>
      </c>
      <c r="C204" s="8"/>
      <c r="D204" s="8"/>
      <c r="E204" s="8"/>
      <c r="F204" s="9"/>
      <c r="G204" s="67" t="str">
        <f>IF(AND(COUNTA(C205:F211)&gt;0,COUNTA(C204:F204)=0),"Registro vacío!!!",IF(COUNTA(C204:F204)=0,"",IF(T204=0,"Cédula NO VÁLIDA",IF(AND(COUNTA(C204:F204)&gt;0,COUNTA(C204:F204)&lt;4),"Registro INCOMPLETO"," "))))</f>
        <v/>
      </c>
      <c r="H204" s="129"/>
      <c r="I204" s="49"/>
      <c r="J204" s="87"/>
      <c r="K204" s="87"/>
      <c r="L204" s="87"/>
      <c r="M204" s="87"/>
      <c r="N204" s="87"/>
      <c r="O204" s="87"/>
      <c r="P204" s="87"/>
      <c r="R204" s="88">
        <v>98</v>
      </c>
      <c r="S204" s="88"/>
      <c r="T204" s="82" t="str">
        <f t="shared" si="332"/>
        <v/>
      </c>
      <c r="U204" s="82" t="str">
        <f t="shared" si="333"/>
        <v/>
      </c>
      <c r="V204" s="82" t="str">
        <f t="shared" si="327"/>
        <v/>
      </c>
      <c r="W204" s="82">
        <f t="shared" si="328"/>
        <v>0</v>
      </c>
      <c r="X204" s="82">
        <f t="shared" si="334"/>
        <v>0</v>
      </c>
      <c r="Y204" s="82">
        <f t="shared" si="334"/>
        <v>0</v>
      </c>
      <c r="Z204" s="82">
        <f t="shared" si="335"/>
        <v>0</v>
      </c>
      <c r="AA204" s="132"/>
      <c r="AB204" s="132"/>
    </row>
    <row r="205" spans="1:28" ht="15.75" customHeight="1" x14ac:dyDescent="0.25">
      <c r="A205" s="45"/>
      <c r="B205" s="4">
        <f t="shared" ref="B205" si="337">IF(OR(COUNTA(C204:F204)&gt;0,COUNTA(C205:F205)&gt;0,G205="Registro vacío!!!"),CONCATENATE(R204,"-1"),0)</f>
        <v>0</v>
      </c>
      <c r="C205" s="8"/>
      <c r="D205" s="8"/>
      <c r="E205" s="8"/>
      <c r="F205" s="9"/>
      <c r="G205" s="67" t="str">
        <f>IF(AND(COUNTA(C206:F211)&gt;0,COUNTA(C205:F205)=0),"Registro vacío!!!",IF(COUNTA(C205:F205)=0,"",IF(T205=0,"Cédula NO VÁLIDA",IF(AND(COUNTA(C205:F205)&gt;0,COUNTA(C205:F205)&lt;4),"Registro INCOMPLETO"," "))))</f>
        <v/>
      </c>
      <c r="H205" s="129"/>
      <c r="I205" s="49"/>
      <c r="J205" s="87"/>
      <c r="K205" s="87"/>
      <c r="L205" s="87"/>
      <c r="M205" s="87"/>
      <c r="N205" s="87"/>
      <c r="O205" s="87"/>
      <c r="P205" s="87"/>
      <c r="R205" s="88"/>
      <c r="S205" s="88">
        <v>98</v>
      </c>
      <c r="T205" s="82" t="str">
        <f t="shared" si="332"/>
        <v/>
      </c>
      <c r="U205" s="82" t="str">
        <f t="shared" si="333"/>
        <v/>
      </c>
      <c r="V205" s="82" t="str">
        <f t="shared" si="327"/>
        <v/>
      </c>
      <c r="W205" s="82">
        <f t="shared" si="328"/>
        <v>0</v>
      </c>
      <c r="X205" s="82">
        <f t="shared" si="334"/>
        <v>0</v>
      </c>
      <c r="Y205" s="82">
        <f t="shared" si="334"/>
        <v>0</v>
      </c>
      <c r="Z205" s="82">
        <f t="shared" si="335"/>
        <v>0</v>
      </c>
      <c r="AA205" s="132"/>
      <c r="AB205" s="132"/>
    </row>
    <row r="206" spans="1:28" ht="15.75" customHeight="1" x14ac:dyDescent="0.25">
      <c r="A206" s="45"/>
      <c r="B206" s="4">
        <f t="shared" ref="B206" si="338">IF(OR(B207&lt;&gt;0,G206="Registro vacío!!!"),R206,0)</f>
        <v>0</v>
      </c>
      <c r="C206" s="8"/>
      <c r="D206" s="8"/>
      <c r="E206" s="8"/>
      <c r="F206" s="9"/>
      <c r="G206" s="67" t="str">
        <f>IF(AND(COUNTA(C207:F211)&gt;0,COUNTA(C206:F206)=0),"Registro vacío!!!",IF(COUNTA(C206:F206)=0,"",IF(T206=0,"Cédula NO VÁLIDA",IF(AND(COUNTA(C206:F206)&gt;0,COUNTA(C206:F206)&lt;4),"Registro INCOMPLETO"," "))))</f>
        <v/>
      </c>
      <c r="H206" s="129"/>
      <c r="I206" s="49"/>
      <c r="J206" s="87"/>
      <c r="K206" s="87"/>
      <c r="L206" s="87"/>
      <c r="M206" s="87"/>
      <c r="N206" s="87"/>
      <c r="O206" s="87"/>
      <c r="P206" s="87"/>
      <c r="R206" s="88">
        <v>99</v>
      </c>
      <c r="S206" s="88"/>
      <c r="T206" s="82" t="str">
        <f t="shared" si="332"/>
        <v/>
      </c>
      <c r="U206" s="82" t="str">
        <f t="shared" si="333"/>
        <v/>
      </c>
      <c r="V206" s="82" t="str">
        <f t="shared" si="327"/>
        <v/>
      </c>
      <c r="W206" s="82">
        <f t="shared" si="328"/>
        <v>0</v>
      </c>
      <c r="X206" s="82">
        <f t="shared" si="334"/>
        <v>0</v>
      </c>
      <c r="Y206" s="82">
        <f t="shared" si="334"/>
        <v>0</v>
      </c>
      <c r="Z206" s="82">
        <f t="shared" si="335"/>
        <v>0</v>
      </c>
      <c r="AA206" s="132"/>
      <c r="AB206" s="132"/>
    </row>
    <row r="207" spans="1:28" ht="15.75" customHeight="1" x14ac:dyDescent="0.25">
      <c r="A207" s="45"/>
      <c r="B207" s="4">
        <f t="shared" ref="B207" si="339">IF(OR(COUNTA(C206:F206)&gt;0,COUNTA(C207:F207)&gt;0,G207="Registro vacío!!!"),CONCATENATE(R206,"-1"),0)</f>
        <v>0</v>
      </c>
      <c r="C207" s="8"/>
      <c r="D207" s="8"/>
      <c r="E207" s="8"/>
      <c r="F207" s="9"/>
      <c r="G207" s="67" t="str">
        <f>IF(AND(COUNTA(C208:F211)&gt;0,COUNTA(C207:F207)=0),"Registro vacío!!!",IF(COUNTA(C207:F207)=0,"",IF(T207=0,"Cédula NO VÁLIDA",IF(AND(COUNTA(C207:F207)&gt;0,COUNTA(C207:F207)&lt;4),"Registro INCOMPLETO"," "))))</f>
        <v/>
      </c>
      <c r="H207" s="129"/>
      <c r="I207" s="49"/>
      <c r="J207" s="87"/>
      <c r="K207" s="87"/>
      <c r="L207" s="87"/>
      <c r="M207" s="87"/>
      <c r="N207" s="87"/>
      <c r="O207" s="87"/>
      <c r="P207" s="87"/>
      <c r="R207" s="88"/>
      <c r="S207" s="88">
        <v>99</v>
      </c>
      <c r="T207" s="82" t="str">
        <f t="shared" si="332"/>
        <v/>
      </c>
      <c r="U207" s="82" t="str">
        <f t="shared" si="333"/>
        <v/>
      </c>
      <c r="V207" s="82" t="str">
        <f t="shared" si="327"/>
        <v/>
      </c>
      <c r="W207" s="82">
        <f t="shared" si="328"/>
        <v>0</v>
      </c>
      <c r="X207" s="82">
        <f t="shared" si="334"/>
        <v>0</v>
      </c>
      <c r="Y207" s="82">
        <f t="shared" si="334"/>
        <v>0</v>
      </c>
      <c r="Z207" s="82">
        <f t="shared" si="335"/>
        <v>0</v>
      </c>
      <c r="AA207" s="132"/>
      <c r="AB207" s="132"/>
    </row>
    <row r="208" spans="1:28" ht="15.75" customHeight="1" x14ac:dyDescent="0.25">
      <c r="A208" s="45"/>
      <c r="B208" s="4">
        <f t="shared" ref="B208" si="340">IF(OR(B209&lt;&gt;0,G208="Registro vacío!!!"),R208,0)</f>
        <v>0</v>
      </c>
      <c r="C208" s="8"/>
      <c r="D208" s="8"/>
      <c r="E208" s="8"/>
      <c r="F208" s="9"/>
      <c r="G208" s="67" t="str">
        <f>IF(AND(COUNTA(C209:F211)&gt;0,COUNTA(C208:F208)=0),"Registro vacío!!!",IF(COUNTA(C208:F208)=0,"",IF(T208=0,"Cédula NO VÁLIDA",IF(AND(COUNTA(C208:F208)&gt;0,COUNTA(C208:F208)&lt;4),"Registro INCOMPLETO"," "))))</f>
        <v/>
      </c>
      <c r="H208" s="129"/>
      <c r="I208" s="49"/>
      <c r="J208" s="87"/>
      <c r="K208" s="87"/>
      <c r="L208" s="87"/>
      <c r="M208" s="87"/>
      <c r="N208" s="87"/>
      <c r="O208" s="87"/>
      <c r="P208" s="87"/>
      <c r="R208" s="88">
        <v>100</v>
      </c>
      <c r="S208" s="88"/>
      <c r="T208" s="82" t="str">
        <f t="shared" si="332"/>
        <v/>
      </c>
      <c r="U208" s="82" t="str">
        <f t="shared" si="333"/>
        <v/>
      </c>
      <c r="V208" s="82" t="str">
        <f t="shared" si="327"/>
        <v/>
      </c>
      <c r="W208" s="82">
        <f t="shared" si="328"/>
        <v>0</v>
      </c>
      <c r="X208" s="82">
        <f>IF(R26&gt;0,IF(AA$208&lt;&gt;"",1,0),0)</f>
        <v>0</v>
      </c>
      <c r="Y208" s="82">
        <f>IF(S26&gt;0,IF(AB$208&lt;&gt;"",1,0),0)</f>
        <v>0</v>
      </c>
      <c r="Z208" s="82">
        <f t="shared" si="335"/>
        <v>0</v>
      </c>
      <c r="AA208" s="137" t="str">
        <f>IF(COUNTIF(U208:V209,"&gt;-1")&lt;3,"",IF(OR(SUM(U208:U209)=0,SUM(U208:U209)=2),CONCATENATE("2 TITULARES  ",IF(F208="M","Masc.","Fem."), " Juntos          "),""))</f>
        <v/>
      </c>
      <c r="AB208" s="136"/>
    </row>
    <row r="209" spans="1:28" ht="15.75" customHeight="1" x14ac:dyDescent="0.25">
      <c r="A209" s="45"/>
      <c r="B209" s="4">
        <f t="shared" ref="B209" si="341">IF(OR(COUNTA(C208:F208)&gt;0,COUNTA(C209:F209)&gt;0,G209="Registro vacío!!!"),CONCATENATE(R208,"-1"),0)</f>
        <v>0</v>
      </c>
      <c r="C209" s="8"/>
      <c r="D209" s="8"/>
      <c r="E209" s="8"/>
      <c r="F209" s="9"/>
      <c r="G209" s="67" t="str">
        <f>IF(AND(COUNTA(C210:F211)&gt;0,COUNTA(C209:F209)=0),"Registro vacío!!!",IF(COUNTA(C209:F209)=0,"",IF(T209=0,"Cédula NO VÁLIDA",IF(AND(COUNTA(C209:F209)&gt;0,COUNTA(C209:F209)&lt;4),"Registro INCOMPLETO"," "))))</f>
        <v/>
      </c>
      <c r="H209" s="138"/>
      <c r="I209" s="49"/>
      <c r="J209" s="87"/>
      <c r="K209" s="87"/>
      <c r="L209" s="87"/>
      <c r="M209" s="87"/>
      <c r="N209" s="87"/>
      <c r="O209" s="87"/>
      <c r="P209" s="87"/>
      <c r="R209" s="88"/>
      <c r="S209" s="88">
        <v>100</v>
      </c>
      <c r="T209" s="82" t="str">
        <f t="shared" si="332"/>
        <v/>
      </c>
      <c r="U209" s="82" t="str">
        <f t="shared" si="333"/>
        <v/>
      </c>
      <c r="V209" s="82" t="str">
        <f t="shared" si="327"/>
        <v/>
      </c>
      <c r="W209" s="82">
        <f t="shared" si="328"/>
        <v>0</v>
      </c>
      <c r="X209" s="82">
        <f>IF(R27&gt;0,IF(AA$208&lt;&gt;"",1,0),0)</f>
        <v>0</v>
      </c>
      <c r="Y209" s="82">
        <f>IF(S27&gt;0,IF(AB$208&lt;&gt;"",1,0),0)</f>
        <v>0</v>
      </c>
      <c r="Z209" s="82">
        <f t="shared" si="335"/>
        <v>0</v>
      </c>
      <c r="AA209" s="137"/>
      <c r="AB209" s="136"/>
    </row>
    <row r="210" spans="1:28" ht="15.75" customHeight="1" x14ac:dyDescent="0.25">
      <c r="A210" s="45"/>
      <c r="B210" s="44"/>
      <c r="C210" s="45"/>
      <c r="D210" s="45"/>
      <c r="E210" s="45"/>
      <c r="F210" s="44"/>
      <c r="G210" s="45"/>
      <c r="H210" s="45"/>
      <c r="I210" s="46"/>
      <c r="J210" s="87"/>
      <c r="K210" s="87"/>
      <c r="L210" s="81"/>
      <c r="M210" s="81"/>
      <c r="N210" s="81"/>
      <c r="O210" s="81"/>
      <c r="P210" s="81"/>
      <c r="R210" s="88"/>
      <c r="S210" s="82"/>
      <c r="T210" s="82"/>
      <c r="U210" s="82" t="str">
        <f t="shared" si="333"/>
        <v/>
      </c>
      <c r="V210" s="82"/>
      <c r="W210" s="82"/>
      <c r="X210" s="82"/>
      <c r="Y210" s="82"/>
      <c r="Z210" s="82"/>
      <c r="AA210" s="82"/>
      <c r="AB210" s="82"/>
    </row>
    <row r="211" spans="1:28" ht="15.75" customHeight="1" x14ac:dyDescent="0.25">
      <c r="A211" s="1"/>
      <c r="B211" s="4"/>
      <c r="C211" s="1"/>
      <c r="D211" s="1"/>
      <c r="E211" s="1"/>
      <c r="F211" s="4"/>
      <c r="G211" s="1"/>
      <c r="H211" s="1"/>
      <c r="I211" s="1"/>
      <c r="J211" s="87"/>
      <c r="K211" s="81"/>
      <c r="L211" s="81"/>
      <c r="M211" s="81"/>
      <c r="N211" s="81"/>
      <c r="O211" s="81"/>
      <c r="P211" s="81"/>
      <c r="R211" s="82"/>
      <c r="S211" s="82"/>
      <c r="T211" s="82"/>
      <c r="U211" s="82"/>
      <c r="V211" s="82"/>
      <c r="W211" s="82"/>
      <c r="X211" s="82"/>
      <c r="Y211" s="82"/>
      <c r="Z211" s="82"/>
      <c r="AA211" s="82"/>
      <c r="AB211" s="82"/>
    </row>
  </sheetData>
  <sheetProtection algorithmName="SHA-512" hashValue="4h+3AFj5d9kGxw8YSJGOh99mPT4CRyMzF7dgxnaTBYy3Na0Zy/pptmdFDEx0CX49/8kcJzkVgS5WznouImRazA==" saltValue="4H8IQQR+Gl4QaqmaADH3xg==" spinCount="100000" sheet="1" objects="1" scenarios="1"/>
  <mergeCells count="113">
    <mergeCell ref="H208:H209"/>
    <mergeCell ref="AA208:AA209"/>
    <mergeCell ref="AB208:AB209"/>
    <mergeCell ref="H196:H201"/>
    <mergeCell ref="AA196:AA201"/>
    <mergeCell ref="AB196:AB201"/>
    <mergeCell ref="H202:H207"/>
    <mergeCell ref="AA202:AA207"/>
    <mergeCell ref="AB202:AB207"/>
    <mergeCell ref="H184:H189"/>
    <mergeCell ref="AA184:AA189"/>
    <mergeCell ref="AB184:AB189"/>
    <mergeCell ref="H190:H195"/>
    <mergeCell ref="AA190:AA195"/>
    <mergeCell ref="AB190:AB195"/>
    <mergeCell ref="H172:H177"/>
    <mergeCell ref="AA172:AA177"/>
    <mergeCell ref="AB172:AB177"/>
    <mergeCell ref="H178:H183"/>
    <mergeCell ref="AA178:AA183"/>
    <mergeCell ref="AB178:AB183"/>
    <mergeCell ref="H160:H165"/>
    <mergeCell ref="AA160:AA165"/>
    <mergeCell ref="AB160:AB165"/>
    <mergeCell ref="H166:H171"/>
    <mergeCell ref="AA166:AA171"/>
    <mergeCell ref="AB166:AB171"/>
    <mergeCell ref="H148:H153"/>
    <mergeCell ref="AA148:AA153"/>
    <mergeCell ref="AB148:AB153"/>
    <mergeCell ref="H154:H159"/>
    <mergeCell ref="AA154:AA159"/>
    <mergeCell ref="AB154:AB159"/>
    <mergeCell ref="H136:H141"/>
    <mergeCell ref="AA136:AA141"/>
    <mergeCell ref="AB136:AB141"/>
    <mergeCell ref="H142:H147"/>
    <mergeCell ref="AA142:AA147"/>
    <mergeCell ref="AB142:AB147"/>
    <mergeCell ref="H124:H129"/>
    <mergeCell ref="AA124:AA129"/>
    <mergeCell ref="AB124:AB129"/>
    <mergeCell ref="H130:H135"/>
    <mergeCell ref="AA130:AA135"/>
    <mergeCell ref="AB130:AB135"/>
    <mergeCell ref="H112:H117"/>
    <mergeCell ref="AA112:AA117"/>
    <mergeCell ref="AB112:AB117"/>
    <mergeCell ref="H118:H123"/>
    <mergeCell ref="AA118:AA123"/>
    <mergeCell ref="AB118:AB123"/>
    <mergeCell ref="H100:H105"/>
    <mergeCell ref="AA100:AA105"/>
    <mergeCell ref="AB100:AB105"/>
    <mergeCell ref="H106:H111"/>
    <mergeCell ref="AA106:AA111"/>
    <mergeCell ref="AB106:AB111"/>
    <mergeCell ref="H88:H93"/>
    <mergeCell ref="AA88:AA93"/>
    <mergeCell ref="AB88:AB93"/>
    <mergeCell ref="H94:H99"/>
    <mergeCell ref="AA94:AA99"/>
    <mergeCell ref="AB94:AB99"/>
    <mergeCell ref="H76:H81"/>
    <mergeCell ref="AA76:AA81"/>
    <mergeCell ref="AB76:AB81"/>
    <mergeCell ref="H82:H87"/>
    <mergeCell ref="AA82:AA87"/>
    <mergeCell ref="AB82:AB87"/>
    <mergeCell ref="H64:H69"/>
    <mergeCell ref="AA64:AA69"/>
    <mergeCell ref="AB64:AB69"/>
    <mergeCell ref="H70:H75"/>
    <mergeCell ref="AA70:AA75"/>
    <mergeCell ref="AB70:AB75"/>
    <mergeCell ref="H52:H57"/>
    <mergeCell ref="AA52:AA57"/>
    <mergeCell ref="AB52:AB57"/>
    <mergeCell ref="H58:H63"/>
    <mergeCell ref="AA58:AA63"/>
    <mergeCell ref="AB58:AB63"/>
    <mergeCell ref="H40:H45"/>
    <mergeCell ref="AA40:AA45"/>
    <mergeCell ref="AB40:AB45"/>
    <mergeCell ref="H46:H51"/>
    <mergeCell ref="AA46:AA51"/>
    <mergeCell ref="AB46:AB51"/>
    <mergeCell ref="H28:H33"/>
    <mergeCell ref="AA28:AA33"/>
    <mergeCell ref="AB28:AB33"/>
    <mergeCell ref="H34:H39"/>
    <mergeCell ref="AA34:AA39"/>
    <mergeCell ref="AB34:AB39"/>
    <mergeCell ref="H22:H27"/>
    <mergeCell ref="AA22:AA27"/>
    <mergeCell ref="AB22:AB27"/>
    <mergeCell ref="A7:B7"/>
    <mergeCell ref="C7:F7"/>
    <mergeCell ref="G7:H7"/>
    <mergeCell ref="A8:H8"/>
    <mergeCell ref="H10:H15"/>
    <mergeCell ref="AA10:AA15"/>
    <mergeCell ref="A1:H1"/>
    <mergeCell ref="A2:B2"/>
    <mergeCell ref="E2:G2"/>
    <mergeCell ref="A3:B3"/>
    <mergeCell ref="A4:B4"/>
    <mergeCell ref="A5:B6"/>
    <mergeCell ref="E6:G6"/>
    <mergeCell ref="AB10:AB15"/>
    <mergeCell ref="H16:H21"/>
    <mergeCell ref="AA16:AA21"/>
    <mergeCell ref="AB16:AB21"/>
  </mergeCells>
  <conditionalFormatting sqref="B10:G10 B12:G12 B14:G14">
    <cfRule type="expression" dxfId="83" priority="77">
      <formula>$AA$10&gt;""</formula>
    </cfRule>
  </conditionalFormatting>
  <conditionalFormatting sqref="B11:G11 B13:G13 B15:G15">
    <cfRule type="expression" dxfId="82" priority="76">
      <formula>$AB$10&gt;""</formula>
    </cfRule>
  </conditionalFormatting>
  <conditionalFormatting sqref="E10:E209">
    <cfRule type="expression" dxfId="81" priority="71">
      <formula>$G10="Cédula NO VÁLIDA"</formula>
    </cfRule>
    <cfRule type="expression" dxfId="80" priority="72">
      <formula>$Z10&gt;1</formula>
    </cfRule>
  </conditionalFormatting>
  <conditionalFormatting sqref="E6:G6">
    <cfRule type="expression" dxfId="79" priority="75">
      <formula>MAX($Z$10:$Z$209)&gt;1</formula>
    </cfRule>
  </conditionalFormatting>
  <conditionalFormatting sqref="B10:G209">
    <cfRule type="expression" dxfId="78" priority="78">
      <formula>$B10&gt;0</formula>
    </cfRule>
    <cfRule type="expression" dxfId="77" priority="79">
      <formula>AND($G10="Registro INCOMPLETO",B10="")</formula>
    </cfRule>
    <cfRule type="expression" dxfId="76" priority="80">
      <formula>AND($S10&gt;0,$G10&lt;&gt;"")</formula>
    </cfRule>
  </conditionalFormatting>
  <conditionalFormatting sqref="B17:G17 B19:G19 B21:G21">
    <cfRule type="expression" dxfId="75" priority="73">
      <formula>$AB$16&gt;""</formula>
    </cfRule>
  </conditionalFormatting>
  <conditionalFormatting sqref="B16:G16 B18:G18 B20:G20">
    <cfRule type="expression" dxfId="74" priority="74">
      <formula>$AA$16&gt;""</formula>
    </cfRule>
  </conditionalFormatting>
  <conditionalFormatting sqref="B22:G22 B24:G24 B26:G26">
    <cfRule type="expression" dxfId="73" priority="70">
      <formula>$AA$22&gt;""</formula>
    </cfRule>
  </conditionalFormatting>
  <conditionalFormatting sqref="B23:G23 B25:G25 B27:G27">
    <cfRule type="expression" dxfId="72" priority="69">
      <formula>$AB$22&gt;""</formula>
    </cfRule>
  </conditionalFormatting>
  <conditionalFormatting sqref="B28:G28 B30:G30 B32:G32">
    <cfRule type="expression" dxfId="71" priority="68">
      <formula>$AA$28&gt;""</formula>
    </cfRule>
  </conditionalFormatting>
  <conditionalFormatting sqref="B29:G29 B31:G31 B33:G33">
    <cfRule type="expression" dxfId="70" priority="67">
      <formula>$AB$28&gt;""</formula>
    </cfRule>
  </conditionalFormatting>
  <conditionalFormatting sqref="B34:G34 B36:G36 B38:G38">
    <cfRule type="expression" dxfId="69" priority="66">
      <formula>$AA$34&gt;""</formula>
    </cfRule>
  </conditionalFormatting>
  <conditionalFormatting sqref="B35:G35 B37:G37 B39:G39">
    <cfRule type="expression" dxfId="68" priority="65">
      <formula>$AB$34&gt;""</formula>
    </cfRule>
  </conditionalFormatting>
  <conditionalFormatting sqref="B40:G40 B42:G42 B44:G44">
    <cfRule type="expression" dxfId="67" priority="64">
      <formula>$AA$40&gt;""</formula>
    </cfRule>
  </conditionalFormatting>
  <conditionalFormatting sqref="B41:G41 B43:G43 B45:G45">
    <cfRule type="expression" dxfId="66" priority="63">
      <formula>$AB$40&gt;""</formula>
    </cfRule>
  </conditionalFormatting>
  <conditionalFormatting sqref="B46:G46 B48:G48 B50:G50">
    <cfRule type="expression" dxfId="65" priority="62">
      <formula>$AA$46&gt;""</formula>
    </cfRule>
  </conditionalFormatting>
  <conditionalFormatting sqref="B47:G47 B49:G49 B51:G51">
    <cfRule type="expression" dxfId="64" priority="61">
      <formula>$AB$46&gt;""</formula>
    </cfRule>
  </conditionalFormatting>
  <conditionalFormatting sqref="B52:G52 B54:G54 B56:G56">
    <cfRule type="expression" dxfId="63" priority="60">
      <formula>$AA$52&gt;""</formula>
    </cfRule>
  </conditionalFormatting>
  <conditionalFormatting sqref="B53:G53 B55:G55 B57:G57">
    <cfRule type="expression" dxfId="62" priority="59">
      <formula>$AB$52&gt;""</formula>
    </cfRule>
  </conditionalFormatting>
  <conditionalFormatting sqref="B58:G58 B60:G60 B62:G62">
    <cfRule type="expression" dxfId="61" priority="58">
      <formula>$AA$58&gt;""</formula>
    </cfRule>
  </conditionalFormatting>
  <conditionalFormatting sqref="B59:G59 B61:G61 B63:G63">
    <cfRule type="expression" dxfId="60" priority="57">
      <formula>$AB$58&gt;""</formula>
    </cfRule>
  </conditionalFormatting>
  <conditionalFormatting sqref="B64:G64 B66:G66 B68:G68">
    <cfRule type="expression" dxfId="59" priority="56">
      <formula>$AA$64&gt;""</formula>
    </cfRule>
  </conditionalFormatting>
  <conditionalFormatting sqref="B65:G65 B67:G67 B69:G69">
    <cfRule type="expression" dxfId="58" priority="55">
      <formula>$AB$64&gt;""</formula>
    </cfRule>
  </conditionalFormatting>
  <conditionalFormatting sqref="B70:G70 B72:G72 B74:G74">
    <cfRule type="expression" dxfId="57" priority="54">
      <formula>$AA$70&gt;""</formula>
    </cfRule>
  </conditionalFormatting>
  <conditionalFormatting sqref="B71:G71 B73:G73 B75:G75">
    <cfRule type="expression" dxfId="56" priority="53">
      <formula>$AB$70&gt;""</formula>
    </cfRule>
  </conditionalFormatting>
  <conditionalFormatting sqref="B76:G76 B78:G78 B80:G80">
    <cfRule type="expression" dxfId="55" priority="52">
      <formula>$AA$76&gt;""</formula>
    </cfRule>
  </conditionalFormatting>
  <conditionalFormatting sqref="B77:G77 B79:G79 B81:G81">
    <cfRule type="expression" dxfId="54" priority="51">
      <formula>$AB$76&gt;""</formula>
    </cfRule>
  </conditionalFormatting>
  <conditionalFormatting sqref="B82:G82 B84:G84 B86:G86">
    <cfRule type="expression" dxfId="53" priority="50">
      <formula>$AA$82&gt;""</formula>
    </cfRule>
  </conditionalFormatting>
  <conditionalFormatting sqref="B83:G83 B85:G85 B87:G87">
    <cfRule type="expression" dxfId="52" priority="49">
      <formula>$AB$82&gt;""</formula>
    </cfRule>
  </conditionalFormatting>
  <conditionalFormatting sqref="B88:G88 B90:G90 B92:G92">
    <cfRule type="expression" dxfId="51" priority="48">
      <formula>$AA$88&gt;""</formula>
    </cfRule>
  </conditionalFormatting>
  <conditionalFormatting sqref="B89:G89 B91:G91 B93:G93">
    <cfRule type="expression" dxfId="50" priority="47">
      <formula>$AB$88&gt;""</formula>
    </cfRule>
  </conditionalFormatting>
  <conditionalFormatting sqref="B94:G94 B96:G96 B98:G98">
    <cfRule type="expression" dxfId="49" priority="46">
      <formula>$AA$94&gt;""</formula>
    </cfRule>
  </conditionalFormatting>
  <conditionalFormatting sqref="B95:G95 B97:G97 B99:G99">
    <cfRule type="expression" dxfId="48" priority="45">
      <formula>$AB$94&gt;""</formula>
    </cfRule>
  </conditionalFormatting>
  <conditionalFormatting sqref="B100:G100 B102:G102 B104:G104">
    <cfRule type="expression" dxfId="47" priority="44">
      <formula>$AA$100&gt;""</formula>
    </cfRule>
  </conditionalFormatting>
  <conditionalFormatting sqref="B101:G101 B103:G103 B105:G105">
    <cfRule type="expression" dxfId="46" priority="43">
      <formula>$AB$100&gt;""</formula>
    </cfRule>
  </conditionalFormatting>
  <conditionalFormatting sqref="B106:G106 B108:G108 B110:G110">
    <cfRule type="expression" dxfId="45" priority="42">
      <formula>$AA$106&gt;""</formula>
    </cfRule>
  </conditionalFormatting>
  <conditionalFormatting sqref="B107:G107 B109:G109 B111:G111">
    <cfRule type="expression" dxfId="44" priority="41">
      <formula>$AB$106&gt;""</formula>
    </cfRule>
  </conditionalFormatting>
  <conditionalFormatting sqref="B112:G112 B114:G114 B116:G116">
    <cfRule type="expression" dxfId="43" priority="40">
      <formula>$AA$112&gt;""</formula>
    </cfRule>
  </conditionalFormatting>
  <conditionalFormatting sqref="B113:G113 B115:G115 B117:G117">
    <cfRule type="expression" dxfId="42" priority="39">
      <formula>$AB$112&gt;""</formula>
    </cfRule>
  </conditionalFormatting>
  <conditionalFormatting sqref="B118:G118 B120:G120 B122:G122">
    <cfRule type="expression" dxfId="41" priority="38">
      <formula>$AA$118&gt;""</formula>
    </cfRule>
  </conditionalFormatting>
  <conditionalFormatting sqref="B119:G119 B121:G121 B123:G123">
    <cfRule type="expression" dxfId="40" priority="37">
      <formula>$AB$118&gt;""</formula>
    </cfRule>
  </conditionalFormatting>
  <conditionalFormatting sqref="B124:G124 B126:G126 B128:G128">
    <cfRule type="expression" dxfId="39" priority="36">
      <formula>$AA$124&gt;""</formula>
    </cfRule>
  </conditionalFormatting>
  <conditionalFormatting sqref="B125:G125 B127:G127 B129:G129">
    <cfRule type="expression" dxfId="38" priority="35">
      <formula>$AB$124&gt;""</formula>
    </cfRule>
  </conditionalFormatting>
  <conditionalFormatting sqref="B130:G130 B132:G132 B134:G134">
    <cfRule type="expression" dxfId="37" priority="34">
      <formula>$AA$130&gt;""</formula>
    </cfRule>
  </conditionalFormatting>
  <conditionalFormatting sqref="B131:G131 B133:G133 B135:G135">
    <cfRule type="expression" dxfId="36" priority="33">
      <formula>$AB$130&gt;""</formula>
    </cfRule>
  </conditionalFormatting>
  <conditionalFormatting sqref="B136:G136 B138:G138 B140:G140">
    <cfRule type="expression" dxfId="35" priority="32">
      <formula>$AA$136&gt;""</formula>
    </cfRule>
  </conditionalFormatting>
  <conditionalFormatting sqref="B137:G137 B139:G139 B141:G141">
    <cfRule type="expression" dxfId="34" priority="31">
      <formula>$AB$136&gt;""</formula>
    </cfRule>
  </conditionalFormatting>
  <conditionalFormatting sqref="B142:G142 B144:G144 B146:G146">
    <cfRule type="expression" dxfId="33" priority="30">
      <formula>$AA$142&gt;""</formula>
    </cfRule>
  </conditionalFormatting>
  <conditionalFormatting sqref="B143:G143 B145:G145 B147:G147">
    <cfRule type="expression" dxfId="32" priority="29">
      <formula>$AB$142&gt;""</formula>
    </cfRule>
  </conditionalFormatting>
  <conditionalFormatting sqref="B148:G148 B150:G150 B152:G152">
    <cfRule type="expression" dxfId="31" priority="28">
      <formula>$AA$148&gt;""</formula>
    </cfRule>
  </conditionalFormatting>
  <conditionalFormatting sqref="B149:G149 B151:G151 B153:G153">
    <cfRule type="expression" dxfId="30" priority="27">
      <formula>$AB$148&gt;""</formula>
    </cfRule>
  </conditionalFormatting>
  <conditionalFormatting sqref="B154:G154 B156:G156 B158:G158">
    <cfRule type="expression" dxfId="29" priority="26">
      <formula>$AA$154&gt;""</formula>
    </cfRule>
  </conditionalFormatting>
  <conditionalFormatting sqref="B155:G155 B157:G157 B159:G159">
    <cfRule type="expression" dxfId="28" priority="25">
      <formula>$AB$154&gt;""</formula>
    </cfRule>
  </conditionalFormatting>
  <conditionalFormatting sqref="B160:G160 B162:G162 B164:G164">
    <cfRule type="expression" dxfId="27" priority="24">
      <formula>$AA$160&gt;""</formula>
    </cfRule>
  </conditionalFormatting>
  <conditionalFormatting sqref="B161:G161 B163:G163 B165:G165">
    <cfRule type="expression" dxfId="26" priority="23">
      <formula>$AB$160&gt;""</formula>
    </cfRule>
  </conditionalFormatting>
  <conditionalFormatting sqref="B166:G166 B168:G168 B170:G170">
    <cfRule type="expression" dxfId="25" priority="22">
      <formula>$AA$166&gt;""</formula>
    </cfRule>
  </conditionalFormatting>
  <conditionalFormatting sqref="B169:G169 B171:G171">
    <cfRule type="expression" dxfId="24" priority="21">
      <formula>$AB$166&gt;""</formula>
    </cfRule>
  </conditionalFormatting>
  <conditionalFormatting sqref="B167:G167">
    <cfRule type="expression" dxfId="23" priority="20">
      <formula>$AB$166&gt;""</formula>
    </cfRule>
  </conditionalFormatting>
  <conditionalFormatting sqref="B174:G174 B176:G176">
    <cfRule type="expression" dxfId="22" priority="19">
      <formula>$AA$172&gt;""</formula>
    </cfRule>
  </conditionalFormatting>
  <conditionalFormatting sqref="B172:G172">
    <cfRule type="expression" dxfId="21" priority="18">
      <formula>$AA$172&gt;""</formula>
    </cfRule>
  </conditionalFormatting>
  <conditionalFormatting sqref="B173:G173 B175:G175 B177:G177">
    <cfRule type="expression" dxfId="20" priority="17">
      <formula>$AB$172&gt;""</formula>
    </cfRule>
  </conditionalFormatting>
  <conditionalFormatting sqref="B178:G178 B180:G180 B182:G182">
    <cfRule type="expression" dxfId="19" priority="16">
      <formula>$AA$178&gt;""</formula>
    </cfRule>
  </conditionalFormatting>
  <conditionalFormatting sqref="B179:G179 B181:G181 B183:G183">
    <cfRule type="expression" dxfId="18" priority="15">
      <formula>$AB$178&gt;""</formula>
    </cfRule>
  </conditionalFormatting>
  <conditionalFormatting sqref="B184:G184">
    <cfRule type="expression" dxfId="17" priority="14">
      <formula>$AA$184&gt;""</formula>
    </cfRule>
  </conditionalFormatting>
  <conditionalFormatting sqref="B186:G186 B188:G188">
    <cfRule type="expression" dxfId="16" priority="13">
      <formula>$AA$184&gt;""</formula>
    </cfRule>
  </conditionalFormatting>
  <conditionalFormatting sqref="B185:G185 B187:G187 B189:G189">
    <cfRule type="expression" dxfId="15" priority="12">
      <formula>$AA$184&gt;""</formula>
    </cfRule>
  </conditionalFormatting>
  <conditionalFormatting sqref="B190:G190 B192:G192 B194:G194">
    <cfRule type="expression" dxfId="14" priority="9">
      <formula>$AA$190&gt;""</formula>
    </cfRule>
    <cfRule type="expression" dxfId="13" priority="11">
      <formula>$AA$190&gt;""</formula>
    </cfRule>
  </conditionalFormatting>
  <conditionalFormatting sqref="B191:G191 B193:G193 B195:G195">
    <cfRule type="expression" dxfId="12" priority="8">
      <formula>$AB$190&gt;""</formula>
    </cfRule>
    <cfRule type="expression" priority="10">
      <formula>$AB$186&gt;""</formula>
    </cfRule>
  </conditionalFormatting>
  <conditionalFormatting sqref="B196:G196 B198:G198 B200:G200">
    <cfRule type="expression" dxfId="11" priority="5">
      <formula>$AA$196&gt;""</formula>
    </cfRule>
    <cfRule type="expression" dxfId="10" priority="7">
      <formula>$AA$196&gt;""</formula>
    </cfRule>
  </conditionalFormatting>
  <conditionalFormatting sqref="B197:G197 B199:G199 B201:G201">
    <cfRule type="expression" dxfId="9" priority="3">
      <formula>$AB$196&gt;""</formula>
    </cfRule>
    <cfRule type="expression" priority="4">
      <formula>$AB$196&gt;""</formula>
    </cfRule>
    <cfRule type="expression" dxfId="8" priority="6">
      <formula>$AA$1996&gt;""</formula>
    </cfRule>
  </conditionalFormatting>
  <conditionalFormatting sqref="B202:G202 B204:G204 B206:G206">
    <cfRule type="expression" dxfId="7" priority="2">
      <formula>$AA$202&gt;""</formula>
    </cfRule>
  </conditionalFormatting>
  <conditionalFormatting sqref="B203:G203 B205:G205 B207:G207">
    <cfRule type="expression" dxfId="6" priority="1">
      <formula>$AB$202&gt;""</formula>
    </cfRule>
  </conditionalFormatting>
  <dataValidations count="3">
    <dataValidation type="list" allowBlank="1" showErrorMessage="1" prompt="ATENCIÓN!!! - Maculino: M o m_x000a__x000a_Femenino: F o f" sqref="F10:F209">
      <formula1>"M,m,F,f"</formula1>
    </dataValidation>
    <dataValidation type="list" allowBlank="1" showInputMessage="1" showErrorMessage="1" errorTitle="ATENCIÓN!!!" error="Seleccione un nombre de Departamento de la lista desplegable." sqref="A3:B3">
      <formula1>"Artigas,Canelones,Cerro Largo,Colonia,Durazno,Flores,Florida,Lavalleja,Maldonado,Montevideo,Paysandú,Río Negro,Rivera,Rocha,Salto,San José,Soriano,Tacuarembó,Treinta y Tres"</formula1>
    </dataValidation>
    <dataValidation type="decimal" allowBlank="1" showInputMessage="1" showErrorMessage="1" prompt="Cédula SIN puntos, SIN guion." sqref="E10:E209">
      <formula1>9999999</formula1>
      <formula2>99999999</formula2>
    </dataValidation>
  </dataValidation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Z1001"/>
  <sheetViews>
    <sheetView showGridLines="0" showZeros="0" zoomScale="110" zoomScaleNormal="110" workbookViewId="0">
      <selection activeCell="A10" sqref="A10"/>
    </sheetView>
  </sheetViews>
  <sheetFormatPr baseColWidth="10" defaultColWidth="14.42578125" defaultRowHeight="15" customHeight="1" zeroHeight="1" x14ac:dyDescent="0.25"/>
  <cols>
    <col min="1" max="1" width="5.5703125" style="70" customWidth="1"/>
    <col min="2" max="2" width="38.5703125" style="77" customWidth="1"/>
    <col min="3" max="3" width="24.7109375" style="77" customWidth="1"/>
    <col min="4" max="4" width="30.7109375" style="77" customWidth="1"/>
    <col min="5" max="5" width="3.140625" style="77" customWidth="1"/>
    <col min="6" max="26" width="10.7109375" style="77" customWidth="1"/>
    <col min="27" max="16384" width="14.42578125" style="77"/>
  </cols>
  <sheetData>
    <row r="1" spans="1:26" ht="15.75" customHeight="1" x14ac:dyDescent="0.25">
      <c r="A1" s="68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15.75" customHeight="1" x14ac:dyDescent="0.25">
      <c r="A2" s="68"/>
      <c r="B2" s="142"/>
      <c r="C2" s="142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21.75" customHeight="1" x14ac:dyDescent="0.3">
      <c r="A3" s="68"/>
      <c r="B3" s="141"/>
      <c r="C3" s="141"/>
      <c r="D3" s="62">
        <f>Ingreso_NACIONAL!A3</f>
        <v>0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5.75" customHeight="1" x14ac:dyDescent="0.25">
      <c r="A4" s="68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5.75" customHeight="1" x14ac:dyDescent="0.25">
      <c r="A5" s="139" t="str">
        <f>CONCATENATE("Autorizo mi inclusión en la nómina de Candidatos para integrar a la CONVENCIÓN DEPARTAMENTAL del Partido Colorado en la hoja de votación Nro.  ",Ingreso_NACIONAL!A5,"  por lo que doy mi consentimiento para figurar en ella, para la elección de jóvenes a realizarse el día sábado 05-nov-2022.-")</f>
        <v>Autorizo mi inclusión en la nómina de Candidatos para integrar a la CONVENCIÓN DEPARTAMENTAL del Partido Colorado en la hoja de votación Nro.    por lo que doy mi consentimiento para figurar en ella, para la elección de jóvenes a realizarse el día sábado 05-nov-2022.-</v>
      </c>
      <c r="B5" s="140"/>
      <c r="C5" s="140"/>
      <c r="D5" s="140"/>
      <c r="E5" s="6"/>
      <c r="F5" s="6"/>
      <c r="G5" s="6"/>
      <c r="H5" s="6"/>
      <c r="I5" s="6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5" customHeight="1" x14ac:dyDescent="0.25">
      <c r="A6" s="140"/>
      <c r="B6" s="140"/>
      <c r="C6" s="140"/>
      <c r="D6" s="140"/>
      <c r="E6" s="6"/>
      <c r="F6" s="6"/>
      <c r="G6" s="6"/>
      <c r="H6" s="6"/>
      <c r="I6" s="6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5" customHeight="1" x14ac:dyDescent="0.25">
      <c r="A7" s="140"/>
      <c r="B7" s="140"/>
      <c r="C7" s="140"/>
      <c r="D7" s="140"/>
      <c r="E7" s="6"/>
      <c r="F7" s="6"/>
      <c r="G7" s="6"/>
      <c r="H7" s="6"/>
      <c r="I7" s="6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5.75" customHeight="1" x14ac:dyDescent="0.25">
      <c r="A8" s="143" t="s">
        <v>65</v>
      </c>
      <c r="B8" s="143"/>
      <c r="C8" s="71" t="str">
        <f>Ingreso_NACIONAL!C7</f>
        <v>SUBLEMA EJEMPLO</v>
      </c>
      <c r="D8" s="72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5.75" customHeight="1" x14ac:dyDescent="0.25">
      <c r="A9" s="73" t="s">
        <v>21</v>
      </c>
      <c r="B9" s="73" t="s">
        <v>22</v>
      </c>
      <c r="C9" s="73" t="s">
        <v>15</v>
      </c>
      <c r="D9" s="73" t="s">
        <v>23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s="80" customFormat="1" ht="24" customHeight="1" x14ac:dyDescent="0.25">
      <c r="A10" s="4" t="str">
        <f>IF(Ingreso_DEPARTAMENTAL!B10&gt;0,Ingreso_DEPARTAMENTAL!B10,"")</f>
        <v/>
      </c>
      <c r="B10" s="54" t="str">
        <f>IF(COUNTA(Ingreso_DEPARTAMENTAL!C10:F10)=4,CONCATENATE(Ingreso_DEPARTAMENTAL!C10," ",Ingreso_DEPARTAMENTAL!D10)," ")</f>
        <v xml:space="preserve"> </v>
      </c>
      <c r="C10" s="2" t="str">
        <f>IF(COUNTA(Ingreso_DEPARTAMENTAL!C10:F10)=4,CONCATENATE(MID(Ingreso_DEPARTAMENTAL!E10,1,1),".",MID(Ingreso_DEPARTAMENTAL!E10,2,3),".",MID(Ingreso_DEPARTAMENTAL!E10,5,3),"-",RIGHT(Ingreso_DEPARTAMENTAL!E10,1))," ")</f>
        <v xml:space="preserve"> 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s="80" customFormat="1" ht="24" customHeight="1" x14ac:dyDescent="0.25">
      <c r="A11" s="4" t="str">
        <f>IF(Ingreso_DEPARTAMENTAL!B11&gt;0,Ingreso_DEPARTAMENTAL!B11,"")</f>
        <v/>
      </c>
      <c r="B11" s="54" t="str">
        <f>IF(COUNTA(Ingreso_DEPARTAMENTAL!C11:F11)=4,CONCATENATE(Ingreso_DEPARTAMENTAL!C11," ",Ingreso_DEPARTAMENTAL!D11)," ")</f>
        <v xml:space="preserve"> </v>
      </c>
      <c r="C11" s="2" t="str">
        <f>IF(COUNTA(Ingreso_DEPARTAMENTAL!C11:F11)=4,CONCATENATE(MID(Ingreso_DEPARTAMENTAL!E11,1,1),".",MID(Ingreso_DEPARTAMENTAL!E11,2,3),".",MID(Ingreso_DEPARTAMENTAL!E11,5,3),"-",RIGHT(Ingreso_DEPARTAMENTAL!E11,1))," ")</f>
        <v xml:space="preserve"> 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80" customFormat="1" ht="24" customHeight="1" x14ac:dyDescent="0.25">
      <c r="A12" s="4" t="str">
        <f>IF(Ingreso_DEPARTAMENTAL!B12&gt;0,Ingreso_DEPARTAMENTAL!B12,"")</f>
        <v/>
      </c>
      <c r="B12" s="54" t="str">
        <f>IF(COUNTA(Ingreso_DEPARTAMENTAL!C12:F12)=4,CONCATENATE(Ingreso_DEPARTAMENTAL!C12," ",Ingreso_DEPARTAMENTAL!D12)," ")</f>
        <v xml:space="preserve"> </v>
      </c>
      <c r="C12" s="2" t="str">
        <f>IF(COUNTA(Ingreso_DEPARTAMENTAL!C12:F12)=4,CONCATENATE(MID(Ingreso_DEPARTAMENTAL!E12,1,1),".",MID(Ingreso_DEPARTAMENTAL!E12,2,3),".",MID(Ingreso_DEPARTAMENTAL!E12,5,3),"-",RIGHT(Ingreso_DEPARTAMENTAL!E12,1))," ")</f>
        <v xml:space="preserve"> 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80" customFormat="1" ht="24" customHeight="1" x14ac:dyDescent="0.25">
      <c r="A13" s="4" t="str">
        <f>IF(Ingreso_DEPARTAMENTAL!B13&gt;0,Ingreso_DEPARTAMENTAL!B13,"")</f>
        <v/>
      </c>
      <c r="B13" s="54" t="str">
        <f>IF(COUNTA(Ingreso_DEPARTAMENTAL!C13:F13)=4,CONCATENATE(Ingreso_DEPARTAMENTAL!C13," ",Ingreso_DEPARTAMENTAL!D13)," ")</f>
        <v xml:space="preserve"> </v>
      </c>
      <c r="C13" s="2" t="str">
        <f>IF(COUNTA(Ingreso_DEPARTAMENTAL!C13:F13)=4,CONCATENATE(MID(Ingreso_DEPARTAMENTAL!E13,1,1),".",MID(Ingreso_DEPARTAMENTAL!E13,2,3),".",MID(Ingreso_DEPARTAMENTAL!E13,5,3),"-",RIGHT(Ingreso_DEPARTAMENTAL!E13,1))," ")</f>
        <v xml:space="preserve"> 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80" customFormat="1" ht="24" customHeight="1" x14ac:dyDescent="0.25">
      <c r="A14" s="4" t="str">
        <f>IF(Ingreso_DEPARTAMENTAL!B14&gt;0,Ingreso_DEPARTAMENTAL!B14,"")</f>
        <v/>
      </c>
      <c r="B14" s="54" t="str">
        <f>IF(COUNTA(Ingreso_DEPARTAMENTAL!C14:F14)=4,CONCATENATE(Ingreso_DEPARTAMENTAL!C14," ",Ingreso_DEPARTAMENTAL!D14)," ")</f>
        <v xml:space="preserve"> </v>
      </c>
      <c r="C14" s="2" t="str">
        <f>IF(COUNTA(Ingreso_DEPARTAMENTAL!C14:F14)=4,CONCATENATE(MID(Ingreso_DEPARTAMENTAL!E14,1,1),".",MID(Ingreso_DEPARTAMENTAL!E14,2,3),".",MID(Ingreso_DEPARTAMENTAL!E14,5,3),"-",RIGHT(Ingreso_DEPARTAMENTAL!E14,1))," ")</f>
        <v xml:space="preserve"> 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80" customFormat="1" ht="24" customHeight="1" x14ac:dyDescent="0.25">
      <c r="A15" s="4" t="str">
        <f>IF(Ingreso_DEPARTAMENTAL!B15&gt;0,Ingreso_DEPARTAMENTAL!B15,"")</f>
        <v/>
      </c>
      <c r="B15" s="54" t="str">
        <f>IF(COUNTA(Ingreso_DEPARTAMENTAL!C15:F15)=4,CONCATENATE(Ingreso_DEPARTAMENTAL!C15," ",Ingreso_DEPARTAMENTAL!D15)," ")</f>
        <v xml:space="preserve"> </v>
      </c>
      <c r="C15" s="2" t="str">
        <f>IF(COUNTA(Ingreso_DEPARTAMENTAL!C15:F15)=4,CONCATENATE(MID(Ingreso_DEPARTAMENTAL!E15,1,1),".",MID(Ingreso_DEPARTAMENTAL!E15,2,3),".",MID(Ingreso_DEPARTAMENTAL!E15,5,3),"-",RIGHT(Ingreso_DEPARTAMENTAL!E15,1))," ")</f>
        <v xml:space="preserve"> 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s="80" customFormat="1" ht="24" customHeight="1" x14ac:dyDescent="0.25">
      <c r="A16" s="4" t="str">
        <f>IF(Ingreso_DEPARTAMENTAL!B16&gt;0,Ingreso_DEPARTAMENTAL!B16,"")</f>
        <v/>
      </c>
      <c r="B16" s="54" t="str">
        <f>IF(COUNTA(Ingreso_DEPARTAMENTAL!C16:F16)=4,CONCATENATE(Ingreso_DEPARTAMENTAL!C16," ",Ingreso_DEPARTAMENTAL!D16)," ")</f>
        <v xml:space="preserve"> </v>
      </c>
      <c r="C16" s="2" t="str">
        <f>IF(COUNTA(Ingreso_DEPARTAMENTAL!C16:F16)=4,CONCATENATE(MID(Ingreso_DEPARTAMENTAL!E16,1,1),".",MID(Ingreso_DEPARTAMENTAL!E16,2,3),".",MID(Ingreso_DEPARTAMENTAL!E16,5,3),"-",RIGHT(Ingreso_DEPARTAMENTAL!E16,1))," ")</f>
        <v xml:space="preserve"> 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s="80" customFormat="1" ht="24" customHeight="1" x14ac:dyDescent="0.25">
      <c r="A17" s="4" t="str">
        <f>IF(Ingreso_DEPARTAMENTAL!B17&gt;0,Ingreso_DEPARTAMENTAL!B17,"")</f>
        <v/>
      </c>
      <c r="B17" s="54" t="str">
        <f>IF(COUNTA(Ingreso_DEPARTAMENTAL!C17:F17)=4,CONCATENATE(Ingreso_DEPARTAMENTAL!C17," ",Ingreso_DEPARTAMENTAL!D17)," ")</f>
        <v xml:space="preserve"> </v>
      </c>
      <c r="C17" s="2" t="str">
        <f>IF(COUNTA(Ingreso_DEPARTAMENTAL!C17:F17)=4,CONCATENATE(MID(Ingreso_DEPARTAMENTAL!E17,1,1),".",MID(Ingreso_DEPARTAMENTAL!E17,2,3),".",MID(Ingreso_DEPARTAMENTAL!E17,5,3),"-",RIGHT(Ingreso_DEPARTAMENTAL!E17,1))," ")</f>
        <v xml:space="preserve"> 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80" customFormat="1" ht="24" customHeight="1" x14ac:dyDescent="0.25">
      <c r="A18" s="4" t="str">
        <f>IF(Ingreso_DEPARTAMENTAL!B18&gt;0,Ingreso_DEPARTAMENTAL!B18,"")</f>
        <v/>
      </c>
      <c r="B18" s="54" t="str">
        <f>IF(COUNTA(Ingreso_DEPARTAMENTAL!C18:F18)=4,CONCATENATE(Ingreso_DEPARTAMENTAL!C18," ",Ingreso_DEPARTAMENTAL!D18)," ")</f>
        <v xml:space="preserve"> </v>
      </c>
      <c r="C18" s="2" t="str">
        <f>IF(COUNTA(Ingreso_DEPARTAMENTAL!C18:F18)=4,CONCATENATE(MID(Ingreso_DEPARTAMENTAL!E18,1,1),".",MID(Ingreso_DEPARTAMENTAL!E18,2,3),".",MID(Ingreso_DEPARTAMENTAL!E18,5,3),"-",RIGHT(Ingreso_DEPARTAMENTAL!E18,1))," ")</f>
        <v xml:space="preserve"> 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s="80" customFormat="1" ht="24" customHeight="1" x14ac:dyDescent="0.25">
      <c r="A19" s="4" t="str">
        <f>IF(Ingreso_DEPARTAMENTAL!B19&gt;0,Ingreso_DEPARTAMENTAL!B19,"")</f>
        <v/>
      </c>
      <c r="B19" s="54" t="str">
        <f>IF(COUNTA(Ingreso_DEPARTAMENTAL!C19:F19)=4,CONCATENATE(Ingreso_DEPARTAMENTAL!C19," ",Ingreso_DEPARTAMENTAL!D19)," ")</f>
        <v xml:space="preserve"> </v>
      </c>
      <c r="C19" s="2" t="str">
        <f>IF(COUNTA(Ingreso_DEPARTAMENTAL!C19:F19)=4,CONCATENATE(MID(Ingreso_DEPARTAMENTAL!E19,1,1),".",MID(Ingreso_DEPARTAMENTAL!E19,2,3),".",MID(Ingreso_DEPARTAMENTAL!E19,5,3),"-",RIGHT(Ingreso_DEPARTAMENTAL!E19,1))," ")</f>
        <v xml:space="preserve"> 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s="80" customFormat="1" ht="24" customHeight="1" x14ac:dyDescent="0.25">
      <c r="A20" s="4" t="str">
        <f>IF(Ingreso_DEPARTAMENTAL!B20&gt;0,Ingreso_DEPARTAMENTAL!B20,"")</f>
        <v/>
      </c>
      <c r="B20" s="54" t="str">
        <f>IF(COUNTA(Ingreso_DEPARTAMENTAL!C20:F20)=4,CONCATENATE(Ingreso_DEPARTAMENTAL!C20," ",Ingreso_DEPARTAMENTAL!D20)," ")</f>
        <v xml:space="preserve"> </v>
      </c>
      <c r="C20" s="2" t="str">
        <f>IF(COUNTA(Ingreso_DEPARTAMENTAL!C20:F20)=4,CONCATENATE(MID(Ingreso_DEPARTAMENTAL!E20,1,1),".",MID(Ingreso_DEPARTAMENTAL!E20,2,3),".",MID(Ingreso_DEPARTAMENTAL!E20,5,3),"-",RIGHT(Ingreso_DEPARTAMENTAL!E20,1))," ")</f>
        <v xml:space="preserve"> 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s="80" customFormat="1" ht="24" customHeight="1" x14ac:dyDescent="0.25">
      <c r="A21" s="4" t="str">
        <f>IF(Ingreso_DEPARTAMENTAL!B21&gt;0,Ingreso_DEPARTAMENTAL!B21,"")</f>
        <v/>
      </c>
      <c r="B21" s="54" t="str">
        <f>IF(COUNTA(Ingreso_DEPARTAMENTAL!C21:F21)=4,CONCATENATE(Ingreso_DEPARTAMENTAL!C21," ",Ingreso_DEPARTAMENTAL!D21)," ")</f>
        <v xml:space="preserve"> </v>
      </c>
      <c r="C21" s="2" t="str">
        <f>IF(COUNTA(Ingreso_DEPARTAMENTAL!C21:F21)=4,CONCATENATE(MID(Ingreso_DEPARTAMENTAL!E21,1,1),".",MID(Ingreso_DEPARTAMENTAL!E21,2,3),".",MID(Ingreso_DEPARTAMENTAL!E21,5,3),"-",RIGHT(Ingreso_DEPARTAMENTAL!E21,1))," ")</f>
        <v xml:space="preserve"> 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s="80" customFormat="1" ht="24" customHeight="1" x14ac:dyDescent="0.25">
      <c r="A22" s="4" t="str">
        <f>IF(Ingreso_DEPARTAMENTAL!B22&gt;0,Ingreso_DEPARTAMENTAL!B22,"")</f>
        <v/>
      </c>
      <c r="B22" s="54" t="str">
        <f>IF(COUNTA(Ingreso_DEPARTAMENTAL!C22:F22)=4,CONCATENATE(Ingreso_DEPARTAMENTAL!C22," ",Ingreso_DEPARTAMENTAL!D22)," ")</f>
        <v xml:space="preserve"> </v>
      </c>
      <c r="C22" s="2" t="str">
        <f>IF(COUNTA(Ingreso_DEPARTAMENTAL!C22:F22)=4,CONCATENATE(MID(Ingreso_DEPARTAMENTAL!E22,1,1),".",MID(Ingreso_DEPARTAMENTAL!E22,2,3),".",MID(Ingreso_DEPARTAMENTAL!E22,5,3),"-",RIGHT(Ingreso_DEPARTAMENTAL!E22,1))," ")</f>
        <v xml:space="preserve"> 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s="80" customFormat="1" ht="24" customHeight="1" x14ac:dyDescent="0.25">
      <c r="A23" s="4" t="str">
        <f>IF(Ingreso_DEPARTAMENTAL!B23&gt;0,Ingreso_DEPARTAMENTAL!B23,"")</f>
        <v/>
      </c>
      <c r="B23" s="54" t="str">
        <f>IF(COUNTA(Ingreso_DEPARTAMENTAL!C23:F23)=4,CONCATENATE(Ingreso_DEPARTAMENTAL!C23," ",Ingreso_DEPARTAMENTAL!D23)," ")</f>
        <v xml:space="preserve"> </v>
      </c>
      <c r="C23" s="2" t="str">
        <f>IF(COUNTA(Ingreso_DEPARTAMENTAL!C23:F23)=4,CONCATENATE(MID(Ingreso_DEPARTAMENTAL!E23,1,1),".",MID(Ingreso_DEPARTAMENTAL!E23,2,3),".",MID(Ingreso_DEPARTAMENTAL!E23,5,3),"-",RIGHT(Ingreso_DEPARTAMENTAL!E23,1))," ")</f>
        <v xml:space="preserve"> 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s="80" customFormat="1" ht="24" customHeight="1" x14ac:dyDescent="0.25">
      <c r="A24" s="4" t="str">
        <f>IF(Ingreso_DEPARTAMENTAL!B24&gt;0,Ingreso_DEPARTAMENTAL!B24,"")</f>
        <v/>
      </c>
      <c r="B24" s="54" t="str">
        <f>IF(COUNTA(Ingreso_DEPARTAMENTAL!C24:F24)=4,CONCATENATE(Ingreso_DEPARTAMENTAL!C24," ",Ingreso_DEPARTAMENTAL!D24)," ")</f>
        <v xml:space="preserve"> </v>
      </c>
      <c r="C24" s="2" t="str">
        <f>IF(COUNTA(Ingreso_DEPARTAMENTAL!C24:F24)=4,CONCATENATE(MID(Ingreso_DEPARTAMENTAL!E24,1,1),".",MID(Ingreso_DEPARTAMENTAL!E24,2,3),".",MID(Ingreso_DEPARTAMENTAL!E24,5,3),"-",RIGHT(Ingreso_DEPARTAMENTAL!E24,1))," ")</f>
        <v xml:space="preserve"> 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s="80" customFormat="1" ht="24" customHeight="1" x14ac:dyDescent="0.25">
      <c r="A25" s="4" t="str">
        <f>IF(Ingreso_DEPARTAMENTAL!B25&gt;0,Ingreso_DEPARTAMENTAL!B25,"")</f>
        <v/>
      </c>
      <c r="B25" s="54" t="str">
        <f>IF(COUNTA(Ingreso_DEPARTAMENTAL!C25:F25)=4,CONCATENATE(Ingreso_DEPARTAMENTAL!C25," ",Ingreso_DEPARTAMENTAL!D25)," ")</f>
        <v xml:space="preserve"> </v>
      </c>
      <c r="C25" s="2" t="str">
        <f>IF(COUNTA(Ingreso_DEPARTAMENTAL!C25:F25)=4,CONCATENATE(MID(Ingreso_DEPARTAMENTAL!E25,1,1),".",MID(Ingreso_DEPARTAMENTAL!E25,2,3),".",MID(Ingreso_DEPARTAMENTAL!E25,5,3),"-",RIGHT(Ingreso_DEPARTAMENTAL!E25,1))," ")</f>
        <v xml:space="preserve"> 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s="80" customFormat="1" ht="24" customHeight="1" x14ac:dyDescent="0.25">
      <c r="A26" s="4" t="str">
        <f>IF(Ingreso_DEPARTAMENTAL!B26&gt;0,Ingreso_DEPARTAMENTAL!B26,"")</f>
        <v/>
      </c>
      <c r="B26" s="54" t="str">
        <f>IF(COUNTA(Ingreso_DEPARTAMENTAL!C26:F26)=4,CONCATENATE(Ingreso_DEPARTAMENTAL!C26," ",Ingreso_DEPARTAMENTAL!D26)," ")</f>
        <v xml:space="preserve"> </v>
      </c>
      <c r="C26" s="2" t="str">
        <f>IF(COUNTA(Ingreso_DEPARTAMENTAL!C26:F26)=4,CONCATENATE(MID(Ingreso_DEPARTAMENTAL!E26,1,1),".",MID(Ingreso_DEPARTAMENTAL!E26,2,3),".",MID(Ingreso_DEPARTAMENTAL!E26,5,3),"-",RIGHT(Ingreso_DEPARTAMENTAL!E26,1))," ")</f>
        <v xml:space="preserve"> 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s="80" customFormat="1" ht="24" customHeight="1" x14ac:dyDescent="0.25">
      <c r="A27" s="4" t="str">
        <f>IF(Ingreso_DEPARTAMENTAL!B27&gt;0,Ingreso_DEPARTAMENTAL!B27,"")</f>
        <v/>
      </c>
      <c r="B27" s="54" t="str">
        <f>IF(COUNTA(Ingreso_DEPARTAMENTAL!C27:F27)=4,CONCATENATE(Ingreso_DEPARTAMENTAL!C27," ",Ingreso_DEPARTAMENTAL!D27)," ")</f>
        <v xml:space="preserve"> </v>
      </c>
      <c r="C27" s="2" t="str">
        <f>IF(COUNTA(Ingreso_DEPARTAMENTAL!C27:F27)=4,CONCATENATE(MID(Ingreso_DEPARTAMENTAL!E27,1,1),".",MID(Ingreso_DEPARTAMENTAL!E27,2,3),".",MID(Ingreso_DEPARTAMENTAL!E27,5,3),"-",RIGHT(Ingreso_DEPARTAMENTAL!E27,1))," ")</f>
        <v xml:space="preserve"> 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s="80" customFormat="1" ht="24" customHeight="1" x14ac:dyDescent="0.25">
      <c r="A28" s="4" t="str">
        <f>IF(Ingreso_DEPARTAMENTAL!B28&gt;0,Ingreso_DEPARTAMENTAL!B28,"")</f>
        <v/>
      </c>
      <c r="B28" s="54" t="str">
        <f>IF(COUNTA(Ingreso_DEPARTAMENTAL!C28:F28)=4,CONCATENATE(Ingreso_DEPARTAMENTAL!C28," ",Ingreso_DEPARTAMENTAL!D28)," ")</f>
        <v xml:space="preserve"> </v>
      </c>
      <c r="C28" s="2" t="str">
        <f>IF(COUNTA(Ingreso_DEPARTAMENTAL!C28:F28)=4,CONCATENATE(MID(Ingreso_DEPARTAMENTAL!E28,1,1),".",MID(Ingreso_DEPARTAMENTAL!E28,2,3),".",MID(Ingreso_DEPARTAMENTAL!E28,5,3),"-",RIGHT(Ingreso_DEPARTAMENTAL!E28,1))," ")</f>
        <v xml:space="preserve"> 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s="80" customFormat="1" ht="24" customHeight="1" x14ac:dyDescent="0.25">
      <c r="A29" s="4" t="str">
        <f>IF(Ingreso_DEPARTAMENTAL!B29&gt;0,Ingreso_DEPARTAMENTAL!B29,"")</f>
        <v/>
      </c>
      <c r="B29" s="54" t="str">
        <f>IF(COUNTA(Ingreso_DEPARTAMENTAL!C29:F29)=4,CONCATENATE(Ingreso_DEPARTAMENTAL!C29," ",Ingreso_DEPARTAMENTAL!D29)," ")</f>
        <v xml:space="preserve"> </v>
      </c>
      <c r="C29" s="2" t="str">
        <f>IF(COUNTA(Ingreso_DEPARTAMENTAL!C29:F29)=4,CONCATENATE(MID(Ingreso_DEPARTAMENTAL!E29,1,1),".",MID(Ingreso_DEPARTAMENTAL!E29,2,3),".",MID(Ingreso_DEPARTAMENTAL!E29,5,3),"-",RIGHT(Ingreso_DEPARTAMENTAL!E29,1))," ")</f>
        <v xml:space="preserve"> 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s="80" customFormat="1" ht="24" customHeight="1" x14ac:dyDescent="0.25">
      <c r="A30" s="4" t="str">
        <f>IF(Ingreso_DEPARTAMENTAL!B30&gt;0,Ingreso_DEPARTAMENTAL!B30,"")</f>
        <v/>
      </c>
      <c r="B30" s="54" t="str">
        <f>IF(COUNTA(Ingreso_DEPARTAMENTAL!C30:F30)=4,CONCATENATE(Ingreso_DEPARTAMENTAL!C30," ",Ingreso_DEPARTAMENTAL!D30)," ")</f>
        <v xml:space="preserve"> </v>
      </c>
      <c r="C30" s="2" t="str">
        <f>IF(COUNTA(Ingreso_DEPARTAMENTAL!C30:F30)=4,CONCATENATE(MID(Ingreso_DEPARTAMENTAL!E30,1,1),".",MID(Ingreso_DEPARTAMENTAL!E30,2,3),".",MID(Ingreso_DEPARTAMENTAL!E30,5,3),"-",RIGHT(Ingreso_DEPARTAMENTAL!E30,1))," ")</f>
        <v xml:space="preserve"> 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s="80" customFormat="1" ht="24" customHeight="1" x14ac:dyDescent="0.25">
      <c r="A31" s="4" t="str">
        <f>IF(Ingreso_DEPARTAMENTAL!B31&gt;0,Ingreso_DEPARTAMENTAL!B31,"")</f>
        <v/>
      </c>
      <c r="B31" s="54" t="str">
        <f>IF(COUNTA(Ingreso_DEPARTAMENTAL!C31:F31)=4,CONCATENATE(Ingreso_DEPARTAMENTAL!C31," ",Ingreso_DEPARTAMENTAL!D31)," ")</f>
        <v xml:space="preserve"> </v>
      </c>
      <c r="C31" s="2" t="str">
        <f>IF(COUNTA(Ingreso_DEPARTAMENTAL!C31:F31)=4,CONCATENATE(MID(Ingreso_DEPARTAMENTAL!E31,1,1),".",MID(Ingreso_DEPARTAMENTAL!E31,2,3),".",MID(Ingreso_DEPARTAMENTAL!E31,5,3),"-",RIGHT(Ingreso_DEPARTAMENTAL!E31,1))," ")</f>
        <v xml:space="preserve"> 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s="80" customFormat="1" ht="24" customHeight="1" x14ac:dyDescent="0.25">
      <c r="A32" s="4" t="str">
        <f>IF(Ingreso_DEPARTAMENTAL!B32&gt;0,Ingreso_DEPARTAMENTAL!B32,"")</f>
        <v/>
      </c>
      <c r="B32" s="54" t="str">
        <f>IF(COUNTA(Ingreso_DEPARTAMENTAL!C32:F32)=4,CONCATENATE(Ingreso_DEPARTAMENTAL!C32," ",Ingreso_DEPARTAMENTAL!D32)," ")</f>
        <v xml:space="preserve"> </v>
      </c>
      <c r="C32" s="2" t="str">
        <f>IF(COUNTA(Ingreso_DEPARTAMENTAL!C32:F32)=4,CONCATENATE(MID(Ingreso_DEPARTAMENTAL!E32,1,1),".",MID(Ingreso_DEPARTAMENTAL!E32,2,3),".",MID(Ingreso_DEPARTAMENTAL!E32,5,3),"-",RIGHT(Ingreso_DEPARTAMENTAL!E32,1))," ")</f>
        <v xml:space="preserve"> 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s="80" customFormat="1" ht="24" customHeight="1" x14ac:dyDescent="0.25">
      <c r="A33" s="4" t="str">
        <f>IF(Ingreso_DEPARTAMENTAL!B33&gt;0,Ingreso_DEPARTAMENTAL!B33,"")</f>
        <v/>
      </c>
      <c r="B33" s="54" t="str">
        <f>IF(COUNTA(Ingreso_DEPARTAMENTAL!C33:F33)=4,CONCATENATE(Ingreso_DEPARTAMENTAL!C33," ",Ingreso_DEPARTAMENTAL!D33)," ")</f>
        <v xml:space="preserve"> </v>
      </c>
      <c r="C33" s="2" t="str">
        <f>IF(COUNTA(Ingreso_DEPARTAMENTAL!C33:F33)=4,CONCATENATE(MID(Ingreso_DEPARTAMENTAL!E33,1,1),".",MID(Ingreso_DEPARTAMENTAL!E33,2,3),".",MID(Ingreso_DEPARTAMENTAL!E33,5,3),"-",RIGHT(Ingreso_DEPARTAMENTAL!E33,1))," ")</f>
        <v xml:space="preserve"> 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s="80" customFormat="1" ht="24" customHeight="1" x14ac:dyDescent="0.25">
      <c r="A34" s="4" t="str">
        <f>IF(Ingreso_DEPARTAMENTAL!B34&gt;0,Ingreso_DEPARTAMENTAL!B34,"")</f>
        <v/>
      </c>
      <c r="B34" s="54" t="str">
        <f>IF(COUNTA(Ingreso_DEPARTAMENTAL!C34:F34)=4,CONCATENATE(Ingreso_DEPARTAMENTAL!C34," ",Ingreso_DEPARTAMENTAL!D34)," ")</f>
        <v xml:space="preserve"> </v>
      </c>
      <c r="C34" s="2" t="str">
        <f>IF(COUNTA(Ingreso_DEPARTAMENTAL!C34:F34)=4,CONCATENATE(MID(Ingreso_DEPARTAMENTAL!E34,1,1),".",MID(Ingreso_DEPARTAMENTAL!E34,2,3),".",MID(Ingreso_DEPARTAMENTAL!E34,5,3),"-",RIGHT(Ingreso_DEPARTAMENTAL!E34,1))," ")</f>
        <v xml:space="preserve"> 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s="80" customFormat="1" ht="24" customHeight="1" x14ac:dyDescent="0.25">
      <c r="A35" s="4" t="str">
        <f>IF(Ingreso_DEPARTAMENTAL!B35&gt;0,Ingreso_DEPARTAMENTAL!B35,"")</f>
        <v/>
      </c>
      <c r="B35" s="54" t="str">
        <f>IF(COUNTA(Ingreso_DEPARTAMENTAL!C35:F35)=4,CONCATENATE(Ingreso_DEPARTAMENTAL!C35," ",Ingreso_DEPARTAMENTAL!D35)," ")</f>
        <v xml:space="preserve"> </v>
      </c>
      <c r="C35" s="2" t="str">
        <f>IF(COUNTA(Ingreso_DEPARTAMENTAL!C35:F35)=4,CONCATENATE(MID(Ingreso_DEPARTAMENTAL!E35,1,1),".",MID(Ingreso_DEPARTAMENTAL!E35,2,3),".",MID(Ingreso_DEPARTAMENTAL!E35,5,3),"-",RIGHT(Ingreso_DEPARTAMENTAL!E35,1))," ")</f>
        <v xml:space="preserve"> 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80" customFormat="1" ht="24" customHeight="1" x14ac:dyDescent="0.25">
      <c r="A36" s="4" t="str">
        <f>IF(Ingreso_DEPARTAMENTAL!B36&gt;0,Ingreso_DEPARTAMENTAL!B36,"")</f>
        <v/>
      </c>
      <c r="B36" s="54" t="str">
        <f>IF(COUNTA(Ingreso_DEPARTAMENTAL!C36:F36)=4,CONCATENATE(Ingreso_DEPARTAMENTAL!C36," ",Ingreso_DEPARTAMENTAL!D36)," ")</f>
        <v xml:space="preserve"> </v>
      </c>
      <c r="C36" s="2" t="str">
        <f>IF(COUNTA(Ingreso_DEPARTAMENTAL!C36:F36)=4,CONCATENATE(MID(Ingreso_DEPARTAMENTAL!E36,1,1),".",MID(Ingreso_DEPARTAMENTAL!E36,2,3),".",MID(Ingreso_DEPARTAMENTAL!E36,5,3),"-",RIGHT(Ingreso_DEPARTAMENTAL!E36,1))," ")</f>
        <v xml:space="preserve"> 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s="80" customFormat="1" ht="24" customHeight="1" x14ac:dyDescent="0.25">
      <c r="A37" s="4" t="str">
        <f>IF(Ingreso_DEPARTAMENTAL!B37&gt;0,Ingreso_DEPARTAMENTAL!B37,"")</f>
        <v/>
      </c>
      <c r="B37" s="54" t="str">
        <f>IF(COUNTA(Ingreso_DEPARTAMENTAL!C37:F37)=4,CONCATENATE(Ingreso_DEPARTAMENTAL!C37," ",Ingreso_DEPARTAMENTAL!D37)," ")</f>
        <v xml:space="preserve"> </v>
      </c>
      <c r="C37" s="2" t="str">
        <f>IF(COUNTA(Ingreso_DEPARTAMENTAL!C37:F37)=4,CONCATENATE(MID(Ingreso_DEPARTAMENTAL!E37,1,1),".",MID(Ingreso_DEPARTAMENTAL!E37,2,3),".",MID(Ingreso_DEPARTAMENTAL!E37,5,3),"-",RIGHT(Ingreso_DEPARTAMENTAL!E37,1))," ")</f>
        <v xml:space="preserve"> 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s="80" customFormat="1" ht="24" customHeight="1" x14ac:dyDescent="0.25">
      <c r="A38" s="4" t="str">
        <f>IF(Ingreso_DEPARTAMENTAL!B38&gt;0,Ingreso_DEPARTAMENTAL!B38,"")</f>
        <v/>
      </c>
      <c r="B38" s="54" t="str">
        <f>IF(COUNTA(Ingreso_DEPARTAMENTAL!C38:F38)=4,CONCATENATE(Ingreso_DEPARTAMENTAL!C38," ",Ingreso_DEPARTAMENTAL!D38)," ")</f>
        <v xml:space="preserve"> </v>
      </c>
      <c r="C38" s="2" t="str">
        <f>IF(COUNTA(Ingreso_DEPARTAMENTAL!C38:F38)=4,CONCATENATE(MID(Ingreso_DEPARTAMENTAL!E38,1,1),".",MID(Ingreso_DEPARTAMENTAL!E38,2,3),".",MID(Ingreso_DEPARTAMENTAL!E38,5,3),"-",RIGHT(Ingreso_DEPARTAMENTAL!E38,1))," ")</f>
        <v xml:space="preserve"> 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s="80" customFormat="1" ht="24" customHeight="1" x14ac:dyDescent="0.25">
      <c r="A39" s="4" t="str">
        <f>IF(Ingreso_DEPARTAMENTAL!B39&gt;0,Ingreso_DEPARTAMENTAL!B39,"")</f>
        <v/>
      </c>
      <c r="B39" s="54" t="str">
        <f>IF(COUNTA(Ingreso_DEPARTAMENTAL!C39:F39)=4,CONCATENATE(Ingreso_DEPARTAMENTAL!C39," ",Ingreso_DEPARTAMENTAL!D39)," ")</f>
        <v xml:space="preserve"> </v>
      </c>
      <c r="C39" s="2" t="str">
        <f>IF(COUNTA(Ingreso_DEPARTAMENTAL!C39:F39)=4,CONCATENATE(MID(Ingreso_DEPARTAMENTAL!E39,1,1),".",MID(Ingreso_DEPARTAMENTAL!E39,2,3),".",MID(Ingreso_DEPARTAMENTAL!E39,5,3),"-",RIGHT(Ingreso_DEPARTAMENTAL!E39,1))," ")</f>
        <v xml:space="preserve"> 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s="80" customFormat="1" ht="24" customHeight="1" x14ac:dyDescent="0.25">
      <c r="A40" s="4" t="str">
        <f>IF(Ingreso_DEPARTAMENTAL!B40&gt;0,Ingreso_DEPARTAMENTAL!B40,"")</f>
        <v/>
      </c>
      <c r="B40" s="54" t="str">
        <f>IF(COUNTA(Ingreso_DEPARTAMENTAL!C40:F40)=4,CONCATENATE(Ingreso_DEPARTAMENTAL!C40," ",Ingreso_DEPARTAMENTAL!D40)," ")</f>
        <v xml:space="preserve"> </v>
      </c>
      <c r="C40" s="2" t="str">
        <f>IF(COUNTA(Ingreso_DEPARTAMENTAL!C40:F40)=4,CONCATENATE(MID(Ingreso_DEPARTAMENTAL!E40,1,1),".",MID(Ingreso_DEPARTAMENTAL!E40,2,3),".",MID(Ingreso_DEPARTAMENTAL!E40,5,3),"-",RIGHT(Ingreso_DEPARTAMENTAL!E40,1))," ")</f>
        <v xml:space="preserve"> 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s="80" customFormat="1" ht="24" customHeight="1" x14ac:dyDescent="0.25">
      <c r="A41" s="4" t="str">
        <f>IF(Ingreso_DEPARTAMENTAL!B41&gt;0,Ingreso_DEPARTAMENTAL!B41,"")</f>
        <v/>
      </c>
      <c r="B41" s="54" t="str">
        <f>IF(COUNTA(Ingreso_DEPARTAMENTAL!C41:F41)=4,CONCATENATE(Ingreso_DEPARTAMENTAL!C41," ",Ingreso_DEPARTAMENTAL!D41)," ")</f>
        <v xml:space="preserve"> </v>
      </c>
      <c r="C41" s="2" t="str">
        <f>IF(COUNTA(Ingreso_DEPARTAMENTAL!C41:F41)=4,CONCATENATE(MID(Ingreso_DEPARTAMENTAL!E41,1,1),".",MID(Ingreso_DEPARTAMENTAL!E41,2,3),".",MID(Ingreso_DEPARTAMENTAL!E41,5,3),"-",RIGHT(Ingreso_DEPARTAMENTAL!E41,1))," ")</f>
        <v xml:space="preserve"> 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s="80" customFormat="1" ht="24" customHeight="1" x14ac:dyDescent="0.25">
      <c r="A42" s="4" t="str">
        <f>IF(Ingreso_DEPARTAMENTAL!B42&gt;0,Ingreso_DEPARTAMENTAL!B42,"")</f>
        <v/>
      </c>
      <c r="B42" s="54" t="str">
        <f>IF(COUNTA(Ingreso_DEPARTAMENTAL!C42:F42)=4,CONCATENATE(Ingreso_DEPARTAMENTAL!C42," ",Ingreso_DEPARTAMENTAL!D42)," ")</f>
        <v xml:space="preserve"> </v>
      </c>
      <c r="C42" s="2" t="str">
        <f>IF(COUNTA(Ingreso_DEPARTAMENTAL!C42:F42)=4,CONCATENATE(MID(Ingreso_DEPARTAMENTAL!E42,1,1),".",MID(Ingreso_DEPARTAMENTAL!E42,2,3),".",MID(Ingreso_DEPARTAMENTAL!E42,5,3),"-",RIGHT(Ingreso_DEPARTAMENTAL!E42,1))," ")</f>
        <v xml:space="preserve"> 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s="80" customFormat="1" ht="24" customHeight="1" x14ac:dyDescent="0.25">
      <c r="A43" s="4" t="str">
        <f>IF(Ingreso_DEPARTAMENTAL!B43&gt;0,Ingreso_DEPARTAMENTAL!B43,"")</f>
        <v/>
      </c>
      <c r="B43" s="54" t="str">
        <f>IF(COUNTA(Ingreso_DEPARTAMENTAL!C43:F43)=4,CONCATENATE(Ingreso_DEPARTAMENTAL!C43," ",Ingreso_DEPARTAMENTAL!D43)," ")</f>
        <v xml:space="preserve"> </v>
      </c>
      <c r="C43" s="2" t="str">
        <f>IF(COUNTA(Ingreso_DEPARTAMENTAL!C43:F43)=4,CONCATENATE(MID(Ingreso_DEPARTAMENTAL!E43,1,1),".",MID(Ingreso_DEPARTAMENTAL!E43,2,3),".",MID(Ingreso_DEPARTAMENTAL!E43,5,3),"-",RIGHT(Ingreso_DEPARTAMENTAL!E43,1))," ")</f>
        <v xml:space="preserve"> 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80" customFormat="1" ht="24" customHeight="1" x14ac:dyDescent="0.25">
      <c r="A44" s="4" t="str">
        <f>IF(Ingreso_DEPARTAMENTAL!B44&gt;0,Ingreso_DEPARTAMENTAL!B44,"")</f>
        <v/>
      </c>
      <c r="B44" s="54" t="str">
        <f>IF(COUNTA(Ingreso_DEPARTAMENTAL!C44:F44)=4,CONCATENATE(Ingreso_DEPARTAMENTAL!C44," ",Ingreso_DEPARTAMENTAL!D44)," ")</f>
        <v xml:space="preserve"> </v>
      </c>
      <c r="C44" s="2" t="str">
        <f>IF(COUNTA(Ingreso_DEPARTAMENTAL!C44:F44)=4,CONCATENATE(MID(Ingreso_DEPARTAMENTAL!E44,1,1),".",MID(Ingreso_DEPARTAMENTAL!E44,2,3),".",MID(Ingreso_DEPARTAMENTAL!E44,5,3),"-",RIGHT(Ingreso_DEPARTAMENTAL!E44,1))," ")</f>
        <v xml:space="preserve"> 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s="80" customFormat="1" ht="24" customHeight="1" x14ac:dyDescent="0.25">
      <c r="A45" s="4" t="str">
        <f>IF(Ingreso_DEPARTAMENTAL!B45&gt;0,Ingreso_DEPARTAMENTAL!B45,"")</f>
        <v/>
      </c>
      <c r="B45" s="54" t="str">
        <f>IF(COUNTA(Ingreso_DEPARTAMENTAL!C45:F45)=4,CONCATENATE(Ingreso_DEPARTAMENTAL!C45," ",Ingreso_DEPARTAMENTAL!D45)," ")</f>
        <v xml:space="preserve"> </v>
      </c>
      <c r="C45" s="2" t="str">
        <f>IF(COUNTA(Ingreso_DEPARTAMENTAL!C45:F45)=4,CONCATENATE(MID(Ingreso_DEPARTAMENTAL!E45,1,1),".",MID(Ingreso_DEPARTAMENTAL!E45,2,3),".",MID(Ingreso_DEPARTAMENTAL!E45,5,3),"-",RIGHT(Ingreso_DEPARTAMENTAL!E45,1))," ")</f>
        <v xml:space="preserve"> 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s="80" customFormat="1" ht="24" customHeight="1" x14ac:dyDescent="0.25">
      <c r="A46" s="4" t="str">
        <f>IF(Ingreso_DEPARTAMENTAL!B46&gt;0,Ingreso_DEPARTAMENTAL!B46,"")</f>
        <v/>
      </c>
      <c r="B46" s="54" t="str">
        <f>IF(COUNTA(Ingreso_DEPARTAMENTAL!C46:F46)=4,CONCATENATE(Ingreso_DEPARTAMENTAL!C46," ",Ingreso_DEPARTAMENTAL!D46)," ")</f>
        <v xml:space="preserve"> </v>
      </c>
      <c r="C46" s="2" t="str">
        <f>IF(COUNTA(Ingreso_DEPARTAMENTAL!C46:F46)=4,CONCATENATE(MID(Ingreso_DEPARTAMENTAL!E46,1,1),".",MID(Ingreso_DEPARTAMENTAL!E46,2,3),".",MID(Ingreso_DEPARTAMENTAL!E46,5,3),"-",RIGHT(Ingreso_DEPARTAMENTAL!E46,1))," ")</f>
        <v xml:space="preserve"> 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s="80" customFormat="1" ht="24" customHeight="1" x14ac:dyDescent="0.25">
      <c r="A47" s="4" t="str">
        <f>IF(Ingreso_DEPARTAMENTAL!B47&gt;0,Ingreso_DEPARTAMENTAL!B47,"")</f>
        <v/>
      </c>
      <c r="B47" s="54" t="str">
        <f>IF(COUNTA(Ingreso_DEPARTAMENTAL!C47:F47)=4,CONCATENATE(Ingreso_DEPARTAMENTAL!C47," ",Ingreso_DEPARTAMENTAL!D47)," ")</f>
        <v xml:space="preserve"> </v>
      </c>
      <c r="C47" s="2" t="str">
        <f>IF(COUNTA(Ingreso_DEPARTAMENTAL!C47:F47)=4,CONCATENATE(MID(Ingreso_DEPARTAMENTAL!E47,1,1),".",MID(Ingreso_DEPARTAMENTAL!E47,2,3),".",MID(Ingreso_DEPARTAMENTAL!E47,5,3),"-",RIGHT(Ingreso_DEPARTAMENTAL!E47,1))," ")</f>
        <v xml:space="preserve"> 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s="80" customFormat="1" ht="24" customHeight="1" x14ac:dyDescent="0.25">
      <c r="A48" s="4" t="str">
        <f>IF(Ingreso_DEPARTAMENTAL!B48&gt;0,Ingreso_DEPARTAMENTAL!B48,"")</f>
        <v/>
      </c>
      <c r="B48" s="54" t="str">
        <f>IF(COUNTA(Ingreso_DEPARTAMENTAL!C48:F48)=4,CONCATENATE(Ingreso_DEPARTAMENTAL!C48," ",Ingreso_DEPARTAMENTAL!D48)," ")</f>
        <v xml:space="preserve"> </v>
      </c>
      <c r="C48" s="2" t="str">
        <f>IF(COUNTA(Ingreso_DEPARTAMENTAL!C48:F48)=4,CONCATENATE(MID(Ingreso_DEPARTAMENTAL!E48,1,1),".",MID(Ingreso_DEPARTAMENTAL!E48,2,3),".",MID(Ingreso_DEPARTAMENTAL!E48,5,3),"-",RIGHT(Ingreso_DEPARTAMENTAL!E48,1))," ")</f>
        <v xml:space="preserve"> 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s="80" customFormat="1" ht="24" customHeight="1" x14ac:dyDescent="0.25">
      <c r="A49" s="4" t="str">
        <f>IF(Ingreso_DEPARTAMENTAL!B49&gt;0,Ingreso_DEPARTAMENTAL!B49,"")</f>
        <v/>
      </c>
      <c r="B49" s="54" t="str">
        <f>IF(COUNTA(Ingreso_DEPARTAMENTAL!C49:F49)=4,CONCATENATE(Ingreso_DEPARTAMENTAL!C49," ",Ingreso_DEPARTAMENTAL!D49)," ")</f>
        <v xml:space="preserve"> </v>
      </c>
      <c r="C49" s="2" t="str">
        <f>IF(COUNTA(Ingreso_DEPARTAMENTAL!C49:F49)=4,CONCATENATE(MID(Ingreso_DEPARTAMENTAL!E49,1,1),".",MID(Ingreso_DEPARTAMENTAL!E49,2,3),".",MID(Ingreso_DEPARTAMENTAL!E49,5,3),"-",RIGHT(Ingreso_DEPARTAMENTAL!E49,1))," ")</f>
        <v xml:space="preserve"> 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80" customFormat="1" ht="24" customHeight="1" x14ac:dyDescent="0.25">
      <c r="A50" s="4" t="str">
        <f>IF(Ingreso_DEPARTAMENTAL!B50&gt;0,Ingreso_DEPARTAMENTAL!B50,"")</f>
        <v/>
      </c>
      <c r="B50" s="54" t="str">
        <f>IF(COUNTA(Ingreso_DEPARTAMENTAL!C50:F50)=4,CONCATENATE(Ingreso_DEPARTAMENTAL!C50," ",Ingreso_DEPARTAMENTAL!D50)," ")</f>
        <v xml:space="preserve"> </v>
      </c>
      <c r="C50" s="2" t="str">
        <f>IF(COUNTA(Ingreso_DEPARTAMENTAL!C50:F50)=4,CONCATENATE(MID(Ingreso_DEPARTAMENTAL!E50,1,1),".",MID(Ingreso_DEPARTAMENTAL!E50,2,3),".",MID(Ingreso_DEPARTAMENTAL!E50,5,3),"-",RIGHT(Ingreso_DEPARTAMENTAL!E50,1))," ")</f>
        <v xml:space="preserve"> 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s="80" customFormat="1" ht="24" customHeight="1" x14ac:dyDescent="0.25">
      <c r="A51" s="4" t="str">
        <f>IF(Ingreso_DEPARTAMENTAL!B51&gt;0,Ingreso_DEPARTAMENTAL!B51,"")</f>
        <v/>
      </c>
      <c r="B51" s="54" t="str">
        <f>IF(COUNTA(Ingreso_DEPARTAMENTAL!C51:F51)=4,CONCATENATE(Ingreso_DEPARTAMENTAL!C51," ",Ingreso_DEPARTAMENTAL!D51)," ")</f>
        <v xml:space="preserve"> </v>
      </c>
      <c r="C51" s="2" t="str">
        <f>IF(COUNTA(Ingreso_DEPARTAMENTAL!C51:F51)=4,CONCATENATE(MID(Ingreso_DEPARTAMENTAL!E51,1,1),".",MID(Ingreso_DEPARTAMENTAL!E51,2,3),".",MID(Ingreso_DEPARTAMENTAL!E51,5,3),"-",RIGHT(Ingreso_DEPARTAMENTAL!E51,1))," ")</f>
        <v xml:space="preserve"> 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s="80" customFormat="1" ht="24" customHeight="1" x14ac:dyDescent="0.25">
      <c r="A52" s="4" t="str">
        <f>IF(Ingreso_DEPARTAMENTAL!B52&gt;0,Ingreso_DEPARTAMENTAL!B52,"")</f>
        <v/>
      </c>
      <c r="B52" s="54" t="str">
        <f>IF(COUNTA(Ingreso_DEPARTAMENTAL!C52:F52)=4,CONCATENATE(Ingreso_DEPARTAMENTAL!C52," ",Ingreso_DEPARTAMENTAL!D52)," ")</f>
        <v xml:space="preserve"> </v>
      </c>
      <c r="C52" s="2" t="str">
        <f>IF(COUNTA(Ingreso_DEPARTAMENTAL!C52:F52)=4,CONCATENATE(MID(Ingreso_DEPARTAMENTAL!E52,1,1),".",MID(Ingreso_DEPARTAMENTAL!E52,2,3),".",MID(Ingreso_DEPARTAMENTAL!E52,5,3),"-",RIGHT(Ingreso_DEPARTAMENTAL!E52,1))," ")</f>
        <v xml:space="preserve"> 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s="80" customFormat="1" ht="24" customHeight="1" x14ac:dyDescent="0.25">
      <c r="A53" s="4" t="str">
        <f>IF(Ingreso_DEPARTAMENTAL!B53&gt;0,Ingreso_DEPARTAMENTAL!B53,"")</f>
        <v/>
      </c>
      <c r="B53" s="54" t="str">
        <f>IF(COUNTA(Ingreso_DEPARTAMENTAL!C53:F53)=4,CONCATENATE(Ingreso_DEPARTAMENTAL!C53," ",Ingreso_DEPARTAMENTAL!D53)," ")</f>
        <v xml:space="preserve"> </v>
      </c>
      <c r="C53" s="2" t="str">
        <f>IF(COUNTA(Ingreso_DEPARTAMENTAL!C53:F53)=4,CONCATENATE(MID(Ingreso_DEPARTAMENTAL!E53,1,1),".",MID(Ingreso_DEPARTAMENTAL!E53,2,3),".",MID(Ingreso_DEPARTAMENTAL!E53,5,3),"-",RIGHT(Ingreso_DEPARTAMENTAL!E53,1))," ")</f>
        <v xml:space="preserve"> 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s="80" customFormat="1" ht="24" customHeight="1" x14ac:dyDescent="0.25">
      <c r="A54" s="4" t="str">
        <f>IF(Ingreso_DEPARTAMENTAL!B54&gt;0,Ingreso_DEPARTAMENTAL!B54,"")</f>
        <v/>
      </c>
      <c r="B54" s="54" t="str">
        <f>IF(COUNTA(Ingreso_DEPARTAMENTAL!C54:F54)=4,CONCATENATE(Ingreso_DEPARTAMENTAL!C54," ",Ingreso_DEPARTAMENTAL!D54)," ")</f>
        <v xml:space="preserve"> </v>
      </c>
      <c r="C54" s="2" t="str">
        <f>IF(COUNTA(Ingreso_DEPARTAMENTAL!C54:F54)=4,CONCATENATE(MID(Ingreso_DEPARTAMENTAL!E54,1,1),".",MID(Ingreso_DEPARTAMENTAL!E54,2,3),".",MID(Ingreso_DEPARTAMENTAL!E54,5,3),"-",RIGHT(Ingreso_DEPARTAMENTAL!E54,1))," ")</f>
        <v xml:space="preserve"> 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s="80" customFormat="1" ht="24" customHeight="1" x14ac:dyDescent="0.25">
      <c r="A55" s="4" t="str">
        <f>IF(Ingreso_DEPARTAMENTAL!B55&gt;0,Ingreso_DEPARTAMENTAL!B55,"")</f>
        <v/>
      </c>
      <c r="B55" s="54" t="str">
        <f>IF(COUNTA(Ingreso_DEPARTAMENTAL!C55:F55)=4,CONCATENATE(Ingreso_DEPARTAMENTAL!C55," ",Ingreso_DEPARTAMENTAL!D55)," ")</f>
        <v xml:space="preserve"> </v>
      </c>
      <c r="C55" s="2" t="str">
        <f>IF(COUNTA(Ingreso_DEPARTAMENTAL!C55:F55)=4,CONCATENATE(MID(Ingreso_DEPARTAMENTAL!E55,1,1),".",MID(Ingreso_DEPARTAMENTAL!E55,2,3),".",MID(Ingreso_DEPARTAMENTAL!E55,5,3),"-",RIGHT(Ingreso_DEPARTAMENTAL!E55,1))," ")</f>
        <v xml:space="preserve"> 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s="80" customFormat="1" ht="24" customHeight="1" x14ac:dyDescent="0.25">
      <c r="A56" s="4" t="str">
        <f>IF(Ingreso_DEPARTAMENTAL!B56&gt;0,Ingreso_DEPARTAMENTAL!B56,"")</f>
        <v/>
      </c>
      <c r="B56" s="54" t="str">
        <f>IF(COUNTA(Ingreso_DEPARTAMENTAL!C56:F56)=4,CONCATENATE(Ingreso_DEPARTAMENTAL!C56," ",Ingreso_DEPARTAMENTAL!D56)," ")</f>
        <v xml:space="preserve"> </v>
      </c>
      <c r="C56" s="2" t="str">
        <f>IF(COUNTA(Ingreso_DEPARTAMENTAL!C56:F56)=4,CONCATENATE(MID(Ingreso_DEPARTAMENTAL!E56,1,1),".",MID(Ingreso_DEPARTAMENTAL!E56,2,3),".",MID(Ingreso_DEPARTAMENTAL!E56,5,3),"-",RIGHT(Ingreso_DEPARTAMENTAL!E56,1))," ")</f>
        <v xml:space="preserve"> 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s="80" customFormat="1" ht="24" customHeight="1" x14ac:dyDescent="0.25">
      <c r="A57" s="4" t="str">
        <f>IF(Ingreso_DEPARTAMENTAL!B57&gt;0,Ingreso_DEPARTAMENTAL!B57,"")</f>
        <v/>
      </c>
      <c r="B57" s="54" t="str">
        <f>IF(COUNTA(Ingreso_DEPARTAMENTAL!C57:F57)=4,CONCATENATE(Ingreso_DEPARTAMENTAL!C57," ",Ingreso_DEPARTAMENTAL!D57)," ")</f>
        <v xml:space="preserve"> </v>
      </c>
      <c r="C57" s="2" t="str">
        <f>IF(COUNTA(Ingreso_DEPARTAMENTAL!C57:F57)=4,CONCATENATE(MID(Ingreso_DEPARTAMENTAL!E57,1,1),".",MID(Ingreso_DEPARTAMENTAL!E57,2,3),".",MID(Ingreso_DEPARTAMENTAL!E57,5,3),"-",RIGHT(Ingreso_DEPARTAMENTAL!E57,1))," ")</f>
        <v xml:space="preserve"> 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s="80" customFormat="1" ht="24" customHeight="1" x14ac:dyDescent="0.25">
      <c r="A58" s="4" t="str">
        <f>IF(Ingreso_DEPARTAMENTAL!B58&gt;0,Ingreso_DEPARTAMENTAL!B58,"")</f>
        <v/>
      </c>
      <c r="B58" s="54" t="str">
        <f>IF(COUNTA(Ingreso_DEPARTAMENTAL!C58:F58)=4,CONCATENATE(Ingreso_DEPARTAMENTAL!C58," ",Ingreso_DEPARTAMENTAL!D58)," ")</f>
        <v xml:space="preserve"> </v>
      </c>
      <c r="C58" s="2" t="str">
        <f>IF(COUNTA(Ingreso_DEPARTAMENTAL!C58:F58)=4,CONCATENATE(MID(Ingreso_DEPARTAMENTAL!E58,1,1),".",MID(Ingreso_DEPARTAMENTAL!E58,2,3),".",MID(Ingreso_DEPARTAMENTAL!E58,5,3),"-",RIGHT(Ingreso_DEPARTAMENTAL!E58,1))," ")</f>
        <v xml:space="preserve"> </v>
      </c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s="80" customFormat="1" ht="24" customHeight="1" x14ac:dyDescent="0.25">
      <c r="A59" s="4" t="str">
        <f>IF(Ingreso_DEPARTAMENTAL!B59&gt;0,Ingreso_DEPARTAMENTAL!B59,"")</f>
        <v/>
      </c>
      <c r="B59" s="54" t="str">
        <f>IF(COUNTA(Ingreso_DEPARTAMENTAL!C59:F59)=4,CONCATENATE(Ingreso_DEPARTAMENTAL!C59," ",Ingreso_DEPARTAMENTAL!D59)," ")</f>
        <v xml:space="preserve"> </v>
      </c>
      <c r="C59" s="2" t="str">
        <f>IF(COUNTA(Ingreso_DEPARTAMENTAL!C59:F59)=4,CONCATENATE(MID(Ingreso_DEPARTAMENTAL!E59,1,1),".",MID(Ingreso_DEPARTAMENTAL!E59,2,3),".",MID(Ingreso_DEPARTAMENTAL!E59,5,3),"-",RIGHT(Ingreso_DEPARTAMENTAL!E59,1))," ")</f>
        <v xml:space="preserve"> 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s="80" customFormat="1" ht="24" customHeight="1" x14ac:dyDescent="0.25">
      <c r="A60" s="4" t="str">
        <f>IF(Ingreso_DEPARTAMENTAL!B60&gt;0,Ingreso_DEPARTAMENTAL!B60,"")</f>
        <v/>
      </c>
      <c r="B60" s="54" t="str">
        <f>IF(COUNTA(Ingreso_DEPARTAMENTAL!C60:F60)=4,CONCATENATE(Ingreso_DEPARTAMENTAL!C60," ",Ingreso_DEPARTAMENTAL!D60)," ")</f>
        <v xml:space="preserve"> </v>
      </c>
      <c r="C60" s="2" t="str">
        <f>IF(COUNTA(Ingreso_DEPARTAMENTAL!C60:F60)=4,CONCATENATE(MID(Ingreso_DEPARTAMENTAL!E60,1,1),".",MID(Ingreso_DEPARTAMENTAL!E60,2,3),".",MID(Ingreso_DEPARTAMENTAL!E60,5,3),"-",RIGHT(Ingreso_DEPARTAMENTAL!E60,1))," ")</f>
        <v xml:space="preserve"> 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s="80" customFormat="1" ht="24" customHeight="1" x14ac:dyDescent="0.25">
      <c r="A61" s="4" t="str">
        <f>IF(Ingreso_DEPARTAMENTAL!B61&gt;0,Ingreso_DEPARTAMENTAL!B61,"")</f>
        <v/>
      </c>
      <c r="B61" s="54" t="str">
        <f>IF(COUNTA(Ingreso_DEPARTAMENTAL!C61:F61)=4,CONCATENATE(Ingreso_DEPARTAMENTAL!C61," ",Ingreso_DEPARTAMENTAL!D61)," ")</f>
        <v xml:space="preserve"> </v>
      </c>
      <c r="C61" s="2" t="str">
        <f>IF(COUNTA(Ingreso_DEPARTAMENTAL!C61:F61)=4,CONCATENATE(MID(Ingreso_DEPARTAMENTAL!E61,1,1),".",MID(Ingreso_DEPARTAMENTAL!E61,2,3),".",MID(Ingreso_DEPARTAMENTAL!E61,5,3),"-",RIGHT(Ingreso_DEPARTAMENTAL!E61,1))," ")</f>
        <v xml:space="preserve"> 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s="80" customFormat="1" ht="24" customHeight="1" x14ac:dyDescent="0.25">
      <c r="A62" s="4" t="str">
        <f>IF(Ingreso_DEPARTAMENTAL!B62&gt;0,Ingreso_DEPARTAMENTAL!B62,"")</f>
        <v/>
      </c>
      <c r="B62" s="54" t="str">
        <f>IF(COUNTA(Ingreso_DEPARTAMENTAL!C62:F62)=4,CONCATENATE(Ingreso_DEPARTAMENTAL!C62," ",Ingreso_DEPARTAMENTAL!D62)," ")</f>
        <v xml:space="preserve"> </v>
      </c>
      <c r="C62" s="2" t="str">
        <f>IF(COUNTA(Ingreso_DEPARTAMENTAL!C62:F62)=4,CONCATENATE(MID(Ingreso_DEPARTAMENTAL!E62,1,1),".",MID(Ingreso_DEPARTAMENTAL!E62,2,3),".",MID(Ingreso_DEPARTAMENTAL!E62,5,3),"-",RIGHT(Ingreso_DEPARTAMENTAL!E62,1))," ")</f>
        <v xml:space="preserve"> 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s="80" customFormat="1" ht="24" customHeight="1" x14ac:dyDescent="0.25">
      <c r="A63" s="4" t="str">
        <f>IF(Ingreso_DEPARTAMENTAL!B63&gt;0,Ingreso_DEPARTAMENTAL!B63,"")</f>
        <v/>
      </c>
      <c r="B63" s="54" t="str">
        <f>IF(COUNTA(Ingreso_DEPARTAMENTAL!C63:F63)=4,CONCATENATE(Ingreso_DEPARTAMENTAL!C63," ",Ingreso_DEPARTAMENTAL!D63)," ")</f>
        <v xml:space="preserve"> </v>
      </c>
      <c r="C63" s="2" t="str">
        <f>IF(COUNTA(Ingreso_DEPARTAMENTAL!C63:F63)=4,CONCATENATE(MID(Ingreso_DEPARTAMENTAL!E63,1,1),".",MID(Ingreso_DEPARTAMENTAL!E63,2,3),".",MID(Ingreso_DEPARTAMENTAL!E63,5,3),"-",RIGHT(Ingreso_DEPARTAMENTAL!E63,1))," ")</f>
        <v xml:space="preserve"> 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s="80" customFormat="1" ht="24" customHeight="1" x14ac:dyDescent="0.25">
      <c r="A64" s="4" t="str">
        <f>IF(Ingreso_DEPARTAMENTAL!B64&gt;0,Ingreso_DEPARTAMENTAL!B64,"")</f>
        <v/>
      </c>
      <c r="B64" s="54" t="str">
        <f>IF(COUNTA(Ingreso_DEPARTAMENTAL!C64:F64)=4,CONCATENATE(Ingreso_DEPARTAMENTAL!C64," ",Ingreso_DEPARTAMENTAL!D64)," ")</f>
        <v xml:space="preserve"> </v>
      </c>
      <c r="C64" s="2" t="str">
        <f>IF(COUNTA(Ingreso_DEPARTAMENTAL!C64:F64)=4,CONCATENATE(MID(Ingreso_DEPARTAMENTAL!E64,1,1),".",MID(Ingreso_DEPARTAMENTAL!E64,2,3),".",MID(Ingreso_DEPARTAMENTAL!E64,5,3),"-",RIGHT(Ingreso_DEPARTAMENTAL!E64,1))," ")</f>
        <v xml:space="preserve"> 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s="80" customFormat="1" ht="24" customHeight="1" x14ac:dyDescent="0.25">
      <c r="A65" s="4" t="str">
        <f>IF(Ingreso_DEPARTAMENTAL!B65&gt;0,Ingreso_DEPARTAMENTAL!B65,"")</f>
        <v/>
      </c>
      <c r="B65" s="54" t="str">
        <f>IF(COUNTA(Ingreso_DEPARTAMENTAL!C65:F65)=4,CONCATENATE(Ingreso_DEPARTAMENTAL!C65," ",Ingreso_DEPARTAMENTAL!D65)," ")</f>
        <v xml:space="preserve"> </v>
      </c>
      <c r="C65" s="2" t="str">
        <f>IF(COUNTA(Ingreso_DEPARTAMENTAL!C65:F65)=4,CONCATENATE(MID(Ingreso_DEPARTAMENTAL!E65,1,1),".",MID(Ingreso_DEPARTAMENTAL!E65,2,3),".",MID(Ingreso_DEPARTAMENTAL!E65,5,3),"-",RIGHT(Ingreso_DEPARTAMENTAL!E65,1))," ")</f>
        <v xml:space="preserve"> 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s="80" customFormat="1" ht="24" customHeight="1" x14ac:dyDescent="0.25">
      <c r="A66" s="4" t="str">
        <f>IF(Ingreso_DEPARTAMENTAL!B66&gt;0,Ingreso_DEPARTAMENTAL!B66,"")</f>
        <v/>
      </c>
      <c r="B66" s="54" t="str">
        <f>IF(COUNTA(Ingreso_DEPARTAMENTAL!C66:F66)=4,CONCATENATE(Ingreso_DEPARTAMENTAL!C66," ",Ingreso_DEPARTAMENTAL!D66)," ")</f>
        <v xml:space="preserve"> </v>
      </c>
      <c r="C66" s="2" t="str">
        <f>IF(COUNTA(Ingreso_DEPARTAMENTAL!C66:F66)=4,CONCATENATE(MID(Ingreso_DEPARTAMENTAL!E66,1,1),".",MID(Ingreso_DEPARTAMENTAL!E66,2,3),".",MID(Ingreso_DEPARTAMENTAL!E66,5,3),"-",RIGHT(Ingreso_DEPARTAMENTAL!E66,1))," ")</f>
        <v xml:space="preserve"> </v>
      </c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s="80" customFormat="1" ht="24" customHeight="1" x14ac:dyDescent="0.25">
      <c r="A67" s="4" t="str">
        <f>IF(Ingreso_DEPARTAMENTAL!B67&gt;0,Ingreso_DEPARTAMENTAL!B67,"")</f>
        <v/>
      </c>
      <c r="B67" s="54" t="str">
        <f>IF(COUNTA(Ingreso_DEPARTAMENTAL!C67:F67)=4,CONCATENATE(Ingreso_DEPARTAMENTAL!C67," ",Ingreso_DEPARTAMENTAL!D67)," ")</f>
        <v xml:space="preserve"> </v>
      </c>
      <c r="C67" s="2" t="str">
        <f>IF(COUNTA(Ingreso_DEPARTAMENTAL!C67:F67)=4,CONCATENATE(MID(Ingreso_DEPARTAMENTAL!E67,1,1),".",MID(Ingreso_DEPARTAMENTAL!E67,2,3),".",MID(Ingreso_DEPARTAMENTAL!E67,5,3),"-",RIGHT(Ingreso_DEPARTAMENTAL!E67,1))," ")</f>
        <v xml:space="preserve"> 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s="80" customFormat="1" ht="24" customHeight="1" x14ac:dyDescent="0.25">
      <c r="A68" s="4" t="str">
        <f>IF(Ingreso_DEPARTAMENTAL!B68&gt;0,Ingreso_DEPARTAMENTAL!B68,"")</f>
        <v/>
      </c>
      <c r="B68" s="54" t="str">
        <f>IF(COUNTA(Ingreso_DEPARTAMENTAL!C68:F68)=4,CONCATENATE(Ingreso_DEPARTAMENTAL!C68," ",Ingreso_DEPARTAMENTAL!D68)," ")</f>
        <v xml:space="preserve"> </v>
      </c>
      <c r="C68" s="2" t="str">
        <f>IF(COUNTA(Ingreso_DEPARTAMENTAL!C68:F68)=4,CONCATENATE(MID(Ingreso_DEPARTAMENTAL!E68,1,1),".",MID(Ingreso_DEPARTAMENTAL!E68,2,3),".",MID(Ingreso_DEPARTAMENTAL!E68,5,3),"-",RIGHT(Ingreso_DEPARTAMENTAL!E68,1))," ")</f>
        <v xml:space="preserve"> 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s="80" customFormat="1" ht="24" customHeight="1" x14ac:dyDescent="0.25">
      <c r="A69" s="4" t="str">
        <f>IF(Ingreso_DEPARTAMENTAL!B69&gt;0,Ingreso_DEPARTAMENTAL!B69,"")</f>
        <v/>
      </c>
      <c r="B69" s="54" t="str">
        <f>IF(COUNTA(Ingreso_DEPARTAMENTAL!C69:F69)=4,CONCATENATE(Ingreso_DEPARTAMENTAL!C69," ",Ingreso_DEPARTAMENTAL!D69)," ")</f>
        <v xml:space="preserve"> </v>
      </c>
      <c r="C69" s="2" t="str">
        <f>IF(COUNTA(Ingreso_DEPARTAMENTAL!C69:F69)=4,CONCATENATE(MID(Ingreso_DEPARTAMENTAL!E69,1,1),".",MID(Ingreso_DEPARTAMENTAL!E69,2,3),".",MID(Ingreso_DEPARTAMENTAL!E69,5,3),"-",RIGHT(Ingreso_DEPARTAMENTAL!E69,1))," ")</f>
        <v xml:space="preserve"> 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s="80" customFormat="1" ht="24" customHeight="1" x14ac:dyDescent="0.25">
      <c r="A70" s="4" t="str">
        <f>IF(Ingreso_DEPARTAMENTAL!B70&gt;0,Ingreso_DEPARTAMENTAL!B70,"")</f>
        <v/>
      </c>
      <c r="B70" s="54" t="str">
        <f>IF(COUNTA(Ingreso_DEPARTAMENTAL!C70:F70)=4,CONCATENATE(Ingreso_DEPARTAMENTAL!C70," ",Ingreso_DEPARTAMENTAL!D70)," ")</f>
        <v xml:space="preserve"> </v>
      </c>
      <c r="C70" s="2" t="str">
        <f>IF(COUNTA(Ingreso_DEPARTAMENTAL!C70:F70)=4,CONCATENATE(MID(Ingreso_DEPARTAMENTAL!E70,1,1),".",MID(Ingreso_DEPARTAMENTAL!E70,2,3),".",MID(Ingreso_DEPARTAMENTAL!E70,5,3),"-",RIGHT(Ingreso_DEPARTAMENTAL!E70,1))," ")</f>
        <v xml:space="preserve"> </v>
      </c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s="80" customFormat="1" ht="24" customHeight="1" x14ac:dyDescent="0.25">
      <c r="A71" s="4" t="str">
        <f>IF(Ingreso_DEPARTAMENTAL!B71&gt;0,Ingreso_DEPARTAMENTAL!B71,"")</f>
        <v/>
      </c>
      <c r="B71" s="54" t="str">
        <f>IF(COUNTA(Ingreso_DEPARTAMENTAL!C71:F71)=4,CONCATENATE(Ingreso_DEPARTAMENTAL!C71," ",Ingreso_DEPARTAMENTAL!D71)," ")</f>
        <v xml:space="preserve"> </v>
      </c>
      <c r="C71" s="2" t="str">
        <f>IF(COUNTA(Ingreso_DEPARTAMENTAL!C71:F71)=4,CONCATENATE(MID(Ingreso_DEPARTAMENTAL!E71,1,1),".",MID(Ingreso_DEPARTAMENTAL!E71,2,3),".",MID(Ingreso_DEPARTAMENTAL!E71,5,3),"-",RIGHT(Ingreso_DEPARTAMENTAL!E71,1))," ")</f>
        <v xml:space="preserve"> 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s="80" customFormat="1" ht="24" customHeight="1" x14ac:dyDescent="0.25">
      <c r="A72" s="4" t="str">
        <f>IF(Ingreso_DEPARTAMENTAL!B72&gt;0,Ingreso_DEPARTAMENTAL!B72,"")</f>
        <v/>
      </c>
      <c r="B72" s="54" t="str">
        <f>IF(COUNTA(Ingreso_DEPARTAMENTAL!C72:F72)=4,CONCATENATE(Ingreso_DEPARTAMENTAL!C72," ",Ingreso_DEPARTAMENTAL!D72)," ")</f>
        <v xml:space="preserve"> </v>
      </c>
      <c r="C72" s="2" t="str">
        <f>IF(COUNTA(Ingreso_DEPARTAMENTAL!C72:F72)=4,CONCATENATE(MID(Ingreso_DEPARTAMENTAL!E72,1,1),".",MID(Ingreso_DEPARTAMENTAL!E72,2,3),".",MID(Ingreso_DEPARTAMENTAL!E72,5,3),"-",RIGHT(Ingreso_DEPARTAMENTAL!E72,1))," ")</f>
        <v xml:space="preserve"> 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s="80" customFormat="1" ht="24" customHeight="1" x14ac:dyDescent="0.25">
      <c r="A73" s="4" t="str">
        <f>IF(Ingreso_DEPARTAMENTAL!B73&gt;0,Ingreso_DEPARTAMENTAL!B73,"")</f>
        <v/>
      </c>
      <c r="B73" s="54" t="str">
        <f>IF(COUNTA(Ingreso_DEPARTAMENTAL!C73:F73)=4,CONCATENATE(Ingreso_DEPARTAMENTAL!C73," ",Ingreso_DEPARTAMENTAL!D73)," ")</f>
        <v xml:space="preserve"> </v>
      </c>
      <c r="C73" s="2" t="str">
        <f>IF(COUNTA(Ingreso_DEPARTAMENTAL!C73:F73)=4,CONCATENATE(MID(Ingreso_DEPARTAMENTAL!E73,1,1),".",MID(Ingreso_DEPARTAMENTAL!E73,2,3),".",MID(Ingreso_DEPARTAMENTAL!E73,5,3),"-",RIGHT(Ingreso_DEPARTAMENTAL!E73,1))," ")</f>
        <v xml:space="preserve"> </v>
      </c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s="80" customFormat="1" ht="24" customHeight="1" x14ac:dyDescent="0.25">
      <c r="A74" s="4" t="str">
        <f>IF(Ingreso_DEPARTAMENTAL!B74&gt;0,Ingreso_DEPARTAMENTAL!B74,"")</f>
        <v/>
      </c>
      <c r="B74" s="54" t="str">
        <f>IF(COUNTA(Ingreso_DEPARTAMENTAL!C74:F74)=4,CONCATENATE(Ingreso_DEPARTAMENTAL!C74," ",Ingreso_DEPARTAMENTAL!D74)," ")</f>
        <v xml:space="preserve"> </v>
      </c>
      <c r="C74" s="2" t="str">
        <f>IF(COUNTA(Ingreso_DEPARTAMENTAL!C74:F74)=4,CONCATENATE(MID(Ingreso_DEPARTAMENTAL!E74,1,1),".",MID(Ingreso_DEPARTAMENTAL!E74,2,3),".",MID(Ingreso_DEPARTAMENTAL!E74,5,3),"-",RIGHT(Ingreso_DEPARTAMENTAL!E74,1))," ")</f>
        <v xml:space="preserve"> </v>
      </c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s="80" customFormat="1" ht="24" customHeight="1" x14ac:dyDescent="0.25">
      <c r="A75" s="4" t="str">
        <f>IF(Ingreso_DEPARTAMENTAL!B75&gt;0,Ingreso_DEPARTAMENTAL!B75,"")</f>
        <v/>
      </c>
      <c r="B75" s="54" t="str">
        <f>IF(COUNTA(Ingreso_DEPARTAMENTAL!C75:F75)=4,CONCATENATE(Ingreso_DEPARTAMENTAL!C75," ",Ingreso_DEPARTAMENTAL!D75)," ")</f>
        <v xml:space="preserve"> </v>
      </c>
      <c r="C75" s="2" t="str">
        <f>IF(COUNTA(Ingreso_DEPARTAMENTAL!C75:F75)=4,CONCATENATE(MID(Ingreso_DEPARTAMENTAL!E75,1,1),".",MID(Ingreso_DEPARTAMENTAL!E75,2,3),".",MID(Ingreso_DEPARTAMENTAL!E75,5,3),"-",RIGHT(Ingreso_DEPARTAMENTAL!E75,1))," ")</f>
        <v xml:space="preserve"> </v>
      </c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s="80" customFormat="1" ht="24" customHeight="1" x14ac:dyDescent="0.25">
      <c r="A76" s="4" t="str">
        <f>IF(Ingreso_DEPARTAMENTAL!B76&gt;0,Ingreso_DEPARTAMENTAL!B76,"")</f>
        <v/>
      </c>
      <c r="B76" s="54" t="str">
        <f>IF(COUNTA(Ingreso_DEPARTAMENTAL!C76:F76)=4,CONCATENATE(Ingreso_DEPARTAMENTAL!C76," ",Ingreso_DEPARTAMENTAL!D76)," ")</f>
        <v xml:space="preserve"> </v>
      </c>
      <c r="C76" s="2" t="str">
        <f>IF(COUNTA(Ingreso_DEPARTAMENTAL!C76:F76)=4,CONCATENATE(MID(Ingreso_DEPARTAMENTAL!E76,1,1),".",MID(Ingreso_DEPARTAMENTAL!E76,2,3),".",MID(Ingreso_DEPARTAMENTAL!E76,5,3),"-",RIGHT(Ingreso_DEPARTAMENTAL!E76,1))," ")</f>
        <v xml:space="preserve"> 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s="80" customFormat="1" ht="24" customHeight="1" x14ac:dyDescent="0.25">
      <c r="A77" s="4" t="str">
        <f>IF(Ingreso_DEPARTAMENTAL!B77&gt;0,Ingreso_DEPARTAMENTAL!B77,"")</f>
        <v/>
      </c>
      <c r="B77" s="54" t="str">
        <f>IF(COUNTA(Ingreso_DEPARTAMENTAL!C77:F77)=4,CONCATENATE(Ingreso_DEPARTAMENTAL!C77," ",Ingreso_DEPARTAMENTAL!D77)," ")</f>
        <v xml:space="preserve"> </v>
      </c>
      <c r="C77" s="2" t="str">
        <f>IF(COUNTA(Ingreso_DEPARTAMENTAL!C77:F77)=4,CONCATENATE(MID(Ingreso_DEPARTAMENTAL!E77,1,1),".",MID(Ingreso_DEPARTAMENTAL!E77,2,3),".",MID(Ingreso_DEPARTAMENTAL!E77,5,3),"-",RIGHT(Ingreso_DEPARTAMENTAL!E77,1))," ")</f>
        <v xml:space="preserve"> 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s="80" customFormat="1" ht="24" customHeight="1" x14ac:dyDescent="0.25">
      <c r="A78" s="4" t="str">
        <f>IF(Ingreso_DEPARTAMENTAL!B78&gt;0,Ingreso_DEPARTAMENTAL!B78,"")</f>
        <v/>
      </c>
      <c r="B78" s="54" t="str">
        <f>IF(COUNTA(Ingreso_DEPARTAMENTAL!C78:F78)=4,CONCATENATE(Ingreso_DEPARTAMENTAL!C78," ",Ingreso_DEPARTAMENTAL!D78)," ")</f>
        <v xml:space="preserve"> </v>
      </c>
      <c r="C78" s="2" t="str">
        <f>IF(COUNTA(Ingreso_DEPARTAMENTAL!C78:F78)=4,CONCATENATE(MID(Ingreso_DEPARTAMENTAL!E78,1,1),".",MID(Ingreso_DEPARTAMENTAL!E78,2,3),".",MID(Ingreso_DEPARTAMENTAL!E78,5,3),"-",RIGHT(Ingreso_DEPARTAMENTAL!E78,1))," ")</f>
        <v xml:space="preserve"> 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s="80" customFormat="1" ht="24" customHeight="1" x14ac:dyDescent="0.25">
      <c r="A79" s="4" t="str">
        <f>IF(Ingreso_DEPARTAMENTAL!B79&gt;0,Ingreso_DEPARTAMENTAL!B79,"")</f>
        <v/>
      </c>
      <c r="B79" s="54" t="str">
        <f>IF(COUNTA(Ingreso_DEPARTAMENTAL!C79:F79)=4,CONCATENATE(Ingreso_DEPARTAMENTAL!C79," ",Ingreso_DEPARTAMENTAL!D79)," ")</f>
        <v xml:space="preserve"> </v>
      </c>
      <c r="C79" s="2" t="str">
        <f>IF(COUNTA(Ingreso_DEPARTAMENTAL!C79:F79)=4,CONCATENATE(MID(Ingreso_DEPARTAMENTAL!E79,1,1),".",MID(Ingreso_DEPARTAMENTAL!E79,2,3),".",MID(Ingreso_DEPARTAMENTAL!E79,5,3),"-",RIGHT(Ingreso_DEPARTAMENTAL!E79,1))," ")</f>
        <v xml:space="preserve"> </v>
      </c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s="80" customFormat="1" ht="24" customHeight="1" x14ac:dyDescent="0.25">
      <c r="A80" s="4" t="str">
        <f>IF(Ingreso_DEPARTAMENTAL!B80&gt;0,Ingreso_DEPARTAMENTAL!B80,"")</f>
        <v/>
      </c>
      <c r="B80" s="54" t="str">
        <f>IF(COUNTA(Ingreso_DEPARTAMENTAL!C80:F80)=4,CONCATENATE(Ingreso_DEPARTAMENTAL!C80," ",Ingreso_DEPARTAMENTAL!D80)," ")</f>
        <v xml:space="preserve"> </v>
      </c>
      <c r="C80" s="2" t="str">
        <f>IF(COUNTA(Ingreso_DEPARTAMENTAL!C80:F80)=4,CONCATENATE(MID(Ingreso_DEPARTAMENTAL!E80,1,1),".",MID(Ingreso_DEPARTAMENTAL!E80,2,3),".",MID(Ingreso_DEPARTAMENTAL!E80,5,3),"-",RIGHT(Ingreso_DEPARTAMENTAL!E80,1))," ")</f>
        <v xml:space="preserve"> 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s="80" customFormat="1" ht="24" customHeight="1" x14ac:dyDescent="0.25">
      <c r="A81" s="4" t="str">
        <f>IF(Ingreso_DEPARTAMENTAL!B81&gt;0,Ingreso_DEPARTAMENTAL!B81,"")</f>
        <v/>
      </c>
      <c r="B81" s="54" t="str">
        <f>IF(COUNTA(Ingreso_DEPARTAMENTAL!C81:F81)=4,CONCATENATE(Ingreso_DEPARTAMENTAL!C81," ",Ingreso_DEPARTAMENTAL!D81)," ")</f>
        <v xml:space="preserve"> </v>
      </c>
      <c r="C81" s="2" t="str">
        <f>IF(COUNTA(Ingreso_DEPARTAMENTAL!C81:F81)=4,CONCATENATE(MID(Ingreso_DEPARTAMENTAL!E81,1,1),".",MID(Ingreso_DEPARTAMENTAL!E81,2,3),".",MID(Ingreso_DEPARTAMENTAL!E81,5,3),"-",RIGHT(Ingreso_DEPARTAMENTAL!E81,1))," ")</f>
        <v xml:space="preserve"> </v>
      </c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s="80" customFormat="1" ht="24" customHeight="1" x14ac:dyDescent="0.25">
      <c r="A82" s="4" t="str">
        <f>IF(Ingreso_DEPARTAMENTAL!B82&gt;0,Ingreso_DEPARTAMENTAL!B82,"")</f>
        <v/>
      </c>
      <c r="B82" s="54" t="str">
        <f>IF(COUNTA(Ingreso_DEPARTAMENTAL!C82:F82)=4,CONCATENATE(Ingreso_DEPARTAMENTAL!C82," ",Ingreso_DEPARTAMENTAL!D82)," ")</f>
        <v xml:space="preserve"> </v>
      </c>
      <c r="C82" s="2" t="str">
        <f>IF(COUNTA(Ingreso_DEPARTAMENTAL!C82:F82)=4,CONCATENATE(MID(Ingreso_DEPARTAMENTAL!E82,1,1),".",MID(Ingreso_DEPARTAMENTAL!E82,2,3),".",MID(Ingreso_DEPARTAMENTAL!E82,5,3),"-",RIGHT(Ingreso_DEPARTAMENTAL!E82,1))," ")</f>
        <v xml:space="preserve"> </v>
      </c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s="80" customFormat="1" ht="24" customHeight="1" x14ac:dyDescent="0.25">
      <c r="A83" s="4" t="str">
        <f>IF(Ingreso_DEPARTAMENTAL!B83&gt;0,Ingreso_DEPARTAMENTAL!B83,"")</f>
        <v/>
      </c>
      <c r="B83" s="54" t="str">
        <f>IF(COUNTA(Ingreso_DEPARTAMENTAL!C83:F83)=4,CONCATENATE(Ingreso_DEPARTAMENTAL!C83," ",Ingreso_DEPARTAMENTAL!D83)," ")</f>
        <v xml:space="preserve"> </v>
      </c>
      <c r="C83" s="2" t="str">
        <f>IF(COUNTA(Ingreso_DEPARTAMENTAL!C83:F83)=4,CONCATENATE(MID(Ingreso_DEPARTAMENTAL!E83,1,1),".",MID(Ingreso_DEPARTAMENTAL!E83,2,3),".",MID(Ingreso_DEPARTAMENTAL!E83,5,3),"-",RIGHT(Ingreso_DEPARTAMENTAL!E83,1))," ")</f>
        <v xml:space="preserve"> </v>
      </c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s="80" customFormat="1" ht="24" customHeight="1" x14ac:dyDescent="0.25">
      <c r="A84" s="4" t="str">
        <f>IF(Ingreso_DEPARTAMENTAL!B84&gt;0,Ingreso_DEPARTAMENTAL!B84,"")</f>
        <v/>
      </c>
      <c r="B84" s="54" t="str">
        <f>IF(COUNTA(Ingreso_DEPARTAMENTAL!C84:F84)=4,CONCATENATE(Ingreso_DEPARTAMENTAL!C84," ",Ingreso_DEPARTAMENTAL!D84)," ")</f>
        <v xml:space="preserve"> </v>
      </c>
      <c r="C84" s="2" t="str">
        <f>IF(COUNTA(Ingreso_DEPARTAMENTAL!C84:F84)=4,CONCATENATE(MID(Ingreso_DEPARTAMENTAL!E84,1,1),".",MID(Ingreso_DEPARTAMENTAL!E84,2,3),".",MID(Ingreso_DEPARTAMENTAL!E84,5,3),"-",RIGHT(Ingreso_DEPARTAMENTAL!E84,1))," ")</f>
        <v xml:space="preserve"> </v>
      </c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s="80" customFormat="1" ht="24" customHeight="1" x14ac:dyDescent="0.25">
      <c r="A85" s="4" t="str">
        <f>IF(Ingreso_DEPARTAMENTAL!B85&gt;0,Ingreso_DEPARTAMENTAL!B85,"")</f>
        <v/>
      </c>
      <c r="B85" s="54" t="str">
        <f>IF(COUNTA(Ingreso_DEPARTAMENTAL!C85:F85)=4,CONCATENATE(Ingreso_DEPARTAMENTAL!C85," ",Ingreso_DEPARTAMENTAL!D85)," ")</f>
        <v xml:space="preserve"> </v>
      </c>
      <c r="C85" s="2" t="str">
        <f>IF(COUNTA(Ingreso_DEPARTAMENTAL!C85:F85)=4,CONCATENATE(MID(Ingreso_DEPARTAMENTAL!E85,1,1),".",MID(Ingreso_DEPARTAMENTAL!E85,2,3),".",MID(Ingreso_DEPARTAMENTAL!E85,5,3),"-",RIGHT(Ingreso_DEPARTAMENTAL!E85,1))," ")</f>
        <v xml:space="preserve"> </v>
      </c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s="80" customFormat="1" ht="24" customHeight="1" x14ac:dyDescent="0.25">
      <c r="A86" s="4" t="str">
        <f>IF(Ingreso_DEPARTAMENTAL!B86&gt;0,Ingreso_DEPARTAMENTAL!B86,"")</f>
        <v/>
      </c>
      <c r="B86" s="54" t="str">
        <f>IF(COUNTA(Ingreso_DEPARTAMENTAL!C86:F86)=4,CONCATENATE(Ingreso_DEPARTAMENTAL!C86," ",Ingreso_DEPARTAMENTAL!D86)," ")</f>
        <v xml:space="preserve"> </v>
      </c>
      <c r="C86" s="2" t="str">
        <f>IF(COUNTA(Ingreso_DEPARTAMENTAL!C86:F86)=4,CONCATENATE(MID(Ingreso_DEPARTAMENTAL!E86,1,1),".",MID(Ingreso_DEPARTAMENTAL!E86,2,3),".",MID(Ingreso_DEPARTAMENTAL!E86,5,3),"-",RIGHT(Ingreso_DEPARTAMENTAL!E86,1))," ")</f>
        <v xml:space="preserve"> </v>
      </c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s="80" customFormat="1" ht="24" customHeight="1" x14ac:dyDescent="0.25">
      <c r="A87" s="4" t="str">
        <f>IF(Ingreso_DEPARTAMENTAL!B87&gt;0,Ingreso_DEPARTAMENTAL!B87,"")</f>
        <v/>
      </c>
      <c r="B87" s="54" t="str">
        <f>IF(COUNTA(Ingreso_DEPARTAMENTAL!C87:F87)=4,CONCATENATE(Ingreso_DEPARTAMENTAL!C87," ",Ingreso_DEPARTAMENTAL!D87)," ")</f>
        <v xml:space="preserve"> </v>
      </c>
      <c r="C87" s="2" t="str">
        <f>IF(COUNTA(Ingreso_DEPARTAMENTAL!C87:F87)=4,CONCATENATE(MID(Ingreso_DEPARTAMENTAL!E87,1,1),".",MID(Ingreso_DEPARTAMENTAL!E87,2,3),".",MID(Ingreso_DEPARTAMENTAL!E87,5,3),"-",RIGHT(Ingreso_DEPARTAMENTAL!E87,1))," ")</f>
        <v xml:space="preserve"> </v>
      </c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s="80" customFormat="1" ht="24" customHeight="1" x14ac:dyDescent="0.25">
      <c r="A88" s="4" t="str">
        <f>IF(Ingreso_DEPARTAMENTAL!B88&gt;0,Ingreso_DEPARTAMENTAL!B88,"")</f>
        <v/>
      </c>
      <c r="B88" s="54" t="str">
        <f>IF(COUNTA(Ingreso_DEPARTAMENTAL!C88:F88)=4,CONCATENATE(Ingreso_DEPARTAMENTAL!C88," ",Ingreso_DEPARTAMENTAL!D88)," ")</f>
        <v xml:space="preserve"> </v>
      </c>
      <c r="C88" s="2" t="str">
        <f>IF(COUNTA(Ingreso_DEPARTAMENTAL!C88:F88)=4,CONCATENATE(MID(Ingreso_DEPARTAMENTAL!E88,1,1),".",MID(Ingreso_DEPARTAMENTAL!E88,2,3),".",MID(Ingreso_DEPARTAMENTAL!E88,5,3),"-",RIGHT(Ingreso_DEPARTAMENTAL!E88,1))," ")</f>
        <v xml:space="preserve"> 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s="80" customFormat="1" ht="24" customHeight="1" x14ac:dyDescent="0.25">
      <c r="A89" s="4" t="str">
        <f>IF(Ingreso_DEPARTAMENTAL!B89&gt;0,Ingreso_DEPARTAMENTAL!B89,"")</f>
        <v/>
      </c>
      <c r="B89" s="54" t="str">
        <f>IF(COUNTA(Ingreso_DEPARTAMENTAL!C89:F89)=4,CONCATENATE(Ingreso_DEPARTAMENTAL!C89," ",Ingreso_DEPARTAMENTAL!D89)," ")</f>
        <v xml:space="preserve"> </v>
      </c>
      <c r="C89" s="2" t="str">
        <f>IF(COUNTA(Ingreso_DEPARTAMENTAL!C89:F89)=4,CONCATENATE(MID(Ingreso_DEPARTAMENTAL!E89,1,1),".",MID(Ingreso_DEPARTAMENTAL!E89,2,3),".",MID(Ingreso_DEPARTAMENTAL!E89,5,3),"-",RIGHT(Ingreso_DEPARTAMENTAL!E89,1))," ")</f>
        <v xml:space="preserve"> </v>
      </c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s="80" customFormat="1" ht="24" customHeight="1" x14ac:dyDescent="0.25">
      <c r="A90" s="4" t="str">
        <f>IF(Ingreso_DEPARTAMENTAL!B90&gt;0,Ingreso_DEPARTAMENTAL!B90,"")</f>
        <v/>
      </c>
      <c r="B90" s="54" t="str">
        <f>IF(COUNTA(Ingreso_DEPARTAMENTAL!C90:F90)=4,CONCATENATE(Ingreso_DEPARTAMENTAL!C90," ",Ingreso_DEPARTAMENTAL!D90)," ")</f>
        <v xml:space="preserve"> </v>
      </c>
      <c r="C90" s="2" t="str">
        <f>IF(COUNTA(Ingreso_DEPARTAMENTAL!C90:F90)=4,CONCATENATE(MID(Ingreso_DEPARTAMENTAL!E90,1,1),".",MID(Ingreso_DEPARTAMENTAL!E90,2,3),".",MID(Ingreso_DEPARTAMENTAL!E90,5,3),"-",RIGHT(Ingreso_DEPARTAMENTAL!E90,1))," ")</f>
        <v xml:space="preserve"> </v>
      </c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s="80" customFormat="1" ht="24" customHeight="1" x14ac:dyDescent="0.25">
      <c r="A91" s="4" t="str">
        <f>IF(Ingreso_DEPARTAMENTAL!B91&gt;0,Ingreso_DEPARTAMENTAL!B91,"")</f>
        <v/>
      </c>
      <c r="B91" s="54" t="str">
        <f>IF(COUNTA(Ingreso_DEPARTAMENTAL!C91:F91)=4,CONCATENATE(Ingreso_DEPARTAMENTAL!C91," ",Ingreso_DEPARTAMENTAL!D91)," ")</f>
        <v xml:space="preserve"> </v>
      </c>
      <c r="C91" s="2" t="str">
        <f>IF(COUNTA(Ingreso_DEPARTAMENTAL!C91:F91)=4,CONCATENATE(MID(Ingreso_DEPARTAMENTAL!E91,1,1),".",MID(Ingreso_DEPARTAMENTAL!E91,2,3),".",MID(Ingreso_DEPARTAMENTAL!E91,5,3),"-",RIGHT(Ingreso_DEPARTAMENTAL!E91,1))," ")</f>
        <v xml:space="preserve"> </v>
      </c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s="80" customFormat="1" ht="24" customHeight="1" x14ac:dyDescent="0.25">
      <c r="A92" s="4" t="str">
        <f>IF(Ingreso_DEPARTAMENTAL!B92&gt;0,Ingreso_DEPARTAMENTAL!B92,"")</f>
        <v/>
      </c>
      <c r="B92" s="54" t="str">
        <f>IF(COUNTA(Ingreso_DEPARTAMENTAL!C92:F92)=4,CONCATENATE(Ingreso_DEPARTAMENTAL!C92," ",Ingreso_DEPARTAMENTAL!D92)," ")</f>
        <v xml:space="preserve"> </v>
      </c>
      <c r="C92" s="2" t="str">
        <f>IF(COUNTA(Ingreso_DEPARTAMENTAL!C92:F92)=4,CONCATENATE(MID(Ingreso_DEPARTAMENTAL!E92,1,1),".",MID(Ingreso_DEPARTAMENTAL!E92,2,3),".",MID(Ingreso_DEPARTAMENTAL!E92,5,3),"-",RIGHT(Ingreso_DEPARTAMENTAL!E92,1))," ")</f>
        <v xml:space="preserve"> </v>
      </c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s="80" customFormat="1" ht="24" customHeight="1" x14ac:dyDescent="0.25">
      <c r="A93" s="4" t="str">
        <f>IF(Ingreso_DEPARTAMENTAL!B93&gt;0,Ingreso_DEPARTAMENTAL!B93,"")</f>
        <v/>
      </c>
      <c r="B93" s="54" t="str">
        <f>IF(COUNTA(Ingreso_DEPARTAMENTAL!C93:F93)=4,CONCATENATE(Ingreso_DEPARTAMENTAL!C93," ",Ingreso_DEPARTAMENTAL!D93)," ")</f>
        <v xml:space="preserve"> </v>
      </c>
      <c r="C93" s="2" t="str">
        <f>IF(COUNTA(Ingreso_DEPARTAMENTAL!C93:F93)=4,CONCATENATE(MID(Ingreso_DEPARTAMENTAL!E93,1,1),".",MID(Ingreso_DEPARTAMENTAL!E93,2,3),".",MID(Ingreso_DEPARTAMENTAL!E93,5,3),"-",RIGHT(Ingreso_DEPARTAMENTAL!E93,1))," ")</f>
        <v xml:space="preserve"> </v>
      </c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s="80" customFormat="1" ht="24" customHeight="1" x14ac:dyDescent="0.25">
      <c r="A94" s="4" t="str">
        <f>IF(Ingreso_DEPARTAMENTAL!B94&gt;0,Ingreso_DEPARTAMENTAL!B94,"")</f>
        <v/>
      </c>
      <c r="B94" s="54" t="str">
        <f>IF(COUNTA(Ingreso_DEPARTAMENTAL!C94:F94)=4,CONCATENATE(Ingreso_DEPARTAMENTAL!C94," ",Ingreso_DEPARTAMENTAL!D94)," ")</f>
        <v xml:space="preserve"> </v>
      </c>
      <c r="C94" s="2" t="str">
        <f>IF(COUNTA(Ingreso_DEPARTAMENTAL!C94:F94)=4,CONCATENATE(MID(Ingreso_DEPARTAMENTAL!E94,1,1),".",MID(Ingreso_DEPARTAMENTAL!E94,2,3),".",MID(Ingreso_DEPARTAMENTAL!E94,5,3),"-",RIGHT(Ingreso_DEPARTAMENTAL!E94,1))," ")</f>
        <v xml:space="preserve"> </v>
      </c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s="80" customFormat="1" ht="24" customHeight="1" x14ac:dyDescent="0.25">
      <c r="A95" s="4" t="str">
        <f>IF(Ingreso_DEPARTAMENTAL!B95&gt;0,Ingreso_DEPARTAMENTAL!B95,"")</f>
        <v/>
      </c>
      <c r="B95" s="54" t="str">
        <f>IF(COUNTA(Ingreso_DEPARTAMENTAL!C95:F95)=4,CONCATENATE(Ingreso_DEPARTAMENTAL!C95," ",Ingreso_DEPARTAMENTAL!D95)," ")</f>
        <v xml:space="preserve"> </v>
      </c>
      <c r="C95" s="2" t="str">
        <f>IF(COUNTA(Ingreso_DEPARTAMENTAL!C95:F95)=4,CONCATENATE(MID(Ingreso_DEPARTAMENTAL!E95,1,1),".",MID(Ingreso_DEPARTAMENTAL!E95,2,3),".",MID(Ingreso_DEPARTAMENTAL!E95,5,3),"-",RIGHT(Ingreso_DEPARTAMENTAL!E95,1))," ")</f>
        <v xml:space="preserve"> </v>
      </c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s="80" customFormat="1" ht="24" customHeight="1" x14ac:dyDescent="0.25">
      <c r="A96" s="4" t="str">
        <f>IF(Ingreso_DEPARTAMENTAL!B96&gt;0,Ingreso_DEPARTAMENTAL!B96,"")</f>
        <v/>
      </c>
      <c r="B96" s="54" t="str">
        <f>IF(COUNTA(Ingreso_DEPARTAMENTAL!C96:F96)=4,CONCATENATE(Ingreso_DEPARTAMENTAL!C96," ",Ingreso_DEPARTAMENTAL!D96)," ")</f>
        <v xml:space="preserve"> </v>
      </c>
      <c r="C96" s="2" t="str">
        <f>IF(COUNTA(Ingreso_DEPARTAMENTAL!C96:F96)=4,CONCATENATE(MID(Ingreso_DEPARTAMENTAL!E96,1,1),".",MID(Ingreso_DEPARTAMENTAL!E96,2,3),".",MID(Ingreso_DEPARTAMENTAL!E96,5,3),"-",RIGHT(Ingreso_DEPARTAMENTAL!E96,1))," ")</f>
        <v xml:space="preserve"> </v>
      </c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s="80" customFormat="1" ht="24" customHeight="1" x14ac:dyDescent="0.25">
      <c r="A97" s="4" t="str">
        <f>IF(Ingreso_DEPARTAMENTAL!B97&gt;0,Ingreso_DEPARTAMENTAL!B97,"")</f>
        <v/>
      </c>
      <c r="B97" s="54" t="str">
        <f>IF(COUNTA(Ingreso_DEPARTAMENTAL!C97:F97)=4,CONCATENATE(Ingreso_DEPARTAMENTAL!C97," ",Ingreso_DEPARTAMENTAL!D97)," ")</f>
        <v xml:space="preserve"> </v>
      </c>
      <c r="C97" s="2" t="str">
        <f>IF(COUNTA(Ingreso_DEPARTAMENTAL!C97:F97)=4,CONCATENATE(MID(Ingreso_DEPARTAMENTAL!E97,1,1),".",MID(Ingreso_DEPARTAMENTAL!E97,2,3),".",MID(Ingreso_DEPARTAMENTAL!E97,5,3),"-",RIGHT(Ingreso_DEPARTAMENTAL!E97,1))," ")</f>
        <v xml:space="preserve"> </v>
      </c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s="80" customFormat="1" ht="24" customHeight="1" x14ac:dyDescent="0.25">
      <c r="A98" s="4" t="str">
        <f>IF(Ingreso_DEPARTAMENTAL!B98&gt;0,Ingreso_DEPARTAMENTAL!B98,"")</f>
        <v/>
      </c>
      <c r="B98" s="54" t="str">
        <f>IF(COUNTA(Ingreso_DEPARTAMENTAL!C98:F98)=4,CONCATENATE(Ingreso_DEPARTAMENTAL!C98," ",Ingreso_DEPARTAMENTAL!D98)," ")</f>
        <v xml:space="preserve"> </v>
      </c>
      <c r="C98" s="2" t="str">
        <f>IF(COUNTA(Ingreso_DEPARTAMENTAL!C98:F98)=4,CONCATENATE(MID(Ingreso_DEPARTAMENTAL!E98,1,1),".",MID(Ingreso_DEPARTAMENTAL!E98,2,3),".",MID(Ingreso_DEPARTAMENTAL!E98,5,3),"-",RIGHT(Ingreso_DEPARTAMENTAL!E98,1))," ")</f>
        <v xml:space="preserve"> </v>
      </c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s="80" customFormat="1" ht="24" customHeight="1" x14ac:dyDescent="0.25">
      <c r="A99" s="4" t="str">
        <f>IF(Ingreso_DEPARTAMENTAL!B99&gt;0,Ingreso_DEPARTAMENTAL!B99,"")</f>
        <v/>
      </c>
      <c r="B99" s="54" t="str">
        <f>IF(COUNTA(Ingreso_DEPARTAMENTAL!C99:F99)=4,CONCATENATE(Ingreso_DEPARTAMENTAL!C99," ",Ingreso_DEPARTAMENTAL!D99)," ")</f>
        <v xml:space="preserve"> </v>
      </c>
      <c r="C99" s="2" t="str">
        <f>IF(COUNTA(Ingreso_DEPARTAMENTAL!C99:F99)=4,CONCATENATE(MID(Ingreso_DEPARTAMENTAL!E99,1,1),".",MID(Ingreso_DEPARTAMENTAL!E99,2,3),".",MID(Ingreso_DEPARTAMENTAL!E99,5,3),"-",RIGHT(Ingreso_DEPARTAMENTAL!E99,1))," ")</f>
        <v xml:space="preserve"> </v>
      </c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s="80" customFormat="1" ht="24" customHeight="1" x14ac:dyDescent="0.25">
      <c r="A100" s="4" t="str">
        <f>IF(Ingreso_DEPARTAMENTAL!B100&gt;0,Ingreso_DEPARTAMENTAL!B100,"")</f>
        <v/>
      </c>
      <c r="B100" s="54" t="str">
        <f>IF(COUNTA(Ingreso_DEPARTAMENTAL!C100:F100)=4,CONCATENATE(Ingreso_DEPARTAMENTAL!C100," ",Ingreso_DEPARTAMENTAL!D100)," ")</f>
        <v xml:space="preserve"> </v>
      </c>
      <c r="C100" s="2" t="str">
        <f>IF(COUNTA(Ingreso_DEPARTAMENTAL!C100:F100)=4,CONCATENATE(MID(Ingreso_DEPARTAMENTAL!E100,1,1),".",MID(Ingreso_DEPARTAMENTAL!E100,2,3),".",MID(Ingreso_DEPARTAMENTAL!E100,5,3),"-",RIGHT(Ingreso_DEPARTAMENTAL!E100,1))," ")</f>
        <v xml:space="preserve"> </v>
      </c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s="80" customFormat="1" ht="24" customHeight="1" x14ac:dyDescent="0.25">
      <c r="A101" s="4" t="str">
        <f>IF(Ingreso_DEPARTAMENTAL!B101&gt;0,Ingreso_DEPARTAMENTAL!B101,"")</f>
        <v/>
      </c>
      <c r="B101" s="54" t="str">
        <f>IF(COUNTA(Ingreso_DEPARTAMENTAL!C101:F101)=4,CONCATENATE(Ingreso_DEPARTAMENTAL!C101," ",Ingreso_DEPARTAMENTAL!D101)," ")</f>
        <v xml:space="preserve"> </v>
      </c>
      <c r="C101" s="2" t="str">
        <f>IF(COUNTA(Ingreso_DEPARTAMENTAL!C101:F101)=4,CONCATENATE(MID(Ingreso_DEPARTAMENTAL!E101,1,1),".",MID(Ingreso_DEPARTAMENTAL!E101,2,3),".",MID(Ingreso_DEPARTAMENTAL!E101,5,3),"-",RIGHT(Ingreso_DEPARTAMENTAL!E101,1))," ")</f>
        <v xml:space="preserve"> </v>
      </c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s="80" customFormat="1" ht="24" customHeight="1" x14ac:dyDescent="0.25">
      <c r="A102" s="4" t="str">
        <f>IF(Ingreso_DEPARTAMENTAL!B102&gt;0,Ingreso_DEPARTAMENTAL!B102,"")</f>
        <v/>
      </c>
      <c r="B102" s="54" t="str">
        <f>IF(COUNTA(Ingreso_DEPARTAMENTAL!C102:F102)=4,CONCATENATE(Ingreso_DEPARTAMENTAL!C102," ",Ingreso_DEPARTAMENTAL!D102)," ")</f>
        <v xml:space="preserve"> </v>
      </c>
      <c r="C102" s="2" t="str">
        <f>IF(COUNTA(Ingreso_DEPARTAMENTAL!C102:F102)=4,CONCATENATE(MID(Ingreso_DEPARTAMENTAL!E102,1,1),".",MID(Ingreso_DEPARTAMENTAL!E102,2,3),".",MID(Ingreso_DEPARTAMENTAL!E102,5,3),"-",RIGHT(Ingreso_DEPARTAMENTAL!E102,1))," ")</f>
        <v xml:space="preserve"> </v>
      </c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s="80" customFormat="1" ht="24" customHeight="1" x14ac:dyDescent="0.25">
      <c r="A103" s="4" t="str">
        <f>IF(Ingreso_DEPARTAMENTAL!B103&gt;0,Ingreso_DEPARTAMENTAL!B103,"")</f>
        <v/>
      </c>
      <c r="B103" s="54" t="str">
        <f>IF(COUNTA(Ingreso_DEPARTAMENTAL!C103:F103)=4,CONCATENATE(Ingreso_DEPARTAMENTAL!C103," ",Ingreso_DEPARTAMENTAL!D103)," ")</f>
        <v xml:space="preserve"> </v>
      </c>
      <c r="C103" s="2" t="str">
        <f>IF(COUNTA(Ingreso_DEPARTAMENTAL!C103:F103)=4,CONCATENATE(MID(Ingreso_DEPARTAMENTAL!E103,1,1),".",MID(Ingreso_DEPARTAMENTAL!E103,2,3),".",MID(Ingreso_DEPARTAMENTAL!E103,5,3),"-",RIGHT(Ingreso_DEPARTAMENTAL!E103,1))," ")</f>
        <v xml:space="preserve"> </v>
      </c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s="80" customFormat="1" ht="24" customHeight="1" x14ac:dyDescent="0.25">
      <c r="A104" s="4" t="str">
        <f>IF(Ingreso_DEPARTAMENTAL!B104&gt;0,Ingreso_DEPARTAMENTAL!B104,"")</f>
        <v/>
      </c>
      <c r="B104" s="54" t="str">
        <f>IF(COUNTA(Ingreso_DEPARTAMENTAL!C104:F104)=4,CONCATENATE(Ingreso_DEPARTAMENTAL!C104," ",Ingreso_DEPARTAMENTAL!D104)," ")</f>
        <v xml:space="preserve"> </v>
      </c>
      <c r="C104" s="2" t="str">
        <f>IF(COUNTA(Ingreso_DEPARTAMENTAL!C104:F104)=4,CONCATENATE(MID(Ingreso_DEPARTAMENTAL!E104,1,1),".",MID(Ingreso_DEPARTAMENTAL!E104,2,3),".",MID(Ingreso_DEPARTAMENTAL!E104,5,3),"-",RIGHT(Ingreso_DEPARTAMENTAL!E104,1))," ")</f>
        <v xml:space="preserve"> </v>
      </c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s="80" customFormat="1" ht="24" customHeight="1" x14ac:dyDescent="0.25">
      <c r="A105" s="4" t="str">
        <f>IF(Ingreso_DEPARTAMENTAL!B105&gt;0,Ingreso_DEPARTAMENTAL!B105,"")</f>
        <v/>
      </c>
      <c r="B105" s="54" t="str">
        <f>IF(COUNTA(Ingreso_DEPARTAMENTAL!C105:F105)=4,CONCATENATE(Ingreso_DEPARTAMENTAL!C105," ",Ingreso_DEPARTAMENTAL!D105)," ")</f>
        <v xml:space="preserve"> </v>
      </c>
      <c r="C105" s="2" t="str">
        <f>IF(COUNTA(Ingreso_DEPARTAMENTAL!C105:F105)=4,CONCATENATE(MID(Ingreso_DEPARTAMENTAL!E105,1,1),".",MID(Ingreso_DEPARTAMENTAL!E105,2,3),".",MID(Ingreso_DEPARTAMENTAL!E105,5,3),"-",RIGHT(Ingreso_DEPARTAMENTAL!E105,1))," ")</f>
        <v xml:space="preserve"> </v>
      </c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s="80" customFormat="1" ht="24" customHeight="1" x14ac:dyDescent="0.25">
      <c r="A106" s="4" t="str">
        <f>IF(Ingreso_DEPARTAMENTAL!B106&gt;0,Ingreso_DEPARTAMENTAL!B106,"")</f>
        <v/>
      </c>
      <c r="B106" s="54" t="str">
        <f>IF(COUNTA(Ingreso_DEPARTAMENTAL!C106:F106)=4,CONCATENATE(Ingreso_DEPARTAMENTAL!C106," ",Ingreso_DEPARTAMENTAL!D106)," ")</f>
        <v xml:space="preserve"> </v>
      </c>
      <c r="C106" s="2" t="str">
        <f>IF(COUNTA(Ingreso_DEPARTAMENTAL!C106:F106)=4,CONCATENATE(MID(Ingreso_DEPARTAMENTAL!E106,1,1),".",MID(Ingreso_DEPARTAMENTAL!E106,2,3),".",MID(Ingreso_DEPARTAMENTAL!E106,5,3),"-",RIGHT(Ingreso_DEPARTAMENTAL!E106,1))," ")</f>
        <v xml:space="preserve"> </v>
      </c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s="80" customFormat="1" ht="24" customHeight="1" x14ac:dyDescent="0.25">
      <c r="A107" s="4" t="str">
        <f>IF(Ingreso_DEPARTAMENTAL!B107&gt;0,Ingreso_DEPARTAMENTAL!B107,"")</f>
        <v/>
      </c>
      <c r="B107" s="54" t="str">
        <f>IF(COUNTA(Ingreso_DEPARTAMENTAL!C107:F107)=4,CONCATENATE(Ingreso_DEPARTAMENTAL!C107," ",Ingreso_DEPARTAMENTAL!D107)," ")</f>
        <v xml:space="preserve"> </v>
      </c>
      <c r="C107" s="2" t="str">
        <f>IF(COUNTA(Ingreso_DEPARTAMENTAL!C107:F107)=4,CONCATENATE(MID(Ingreso_DEPARTAMENTAL!E107,1,1),".",MID(Ingreso_DEPARTAMENTAL!E107,2,3),".",MID(Ingreso_DEPARTAMENTAL!E107,5,3),"-",RIGHT(Ingreso_DEPARTAMENTAL!E107,1))," ")</f>
        <v xml:space="preserve"> </v>
      </c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s="80" customFormat="1" ht="24" customHeight="1" x14ac:dyDescent="0.25">
      <c r="A108" s="4" t="str">
        <f>IF(Ingreso_DEPARTAMENTAL!B108&gt;0,Ingreso_DEPARTAMENTAL!B108,"")</f>
        <v/>
      </c>
      <c r="B108" s="54" t="str">
        <f>IF(COUNTA(Ingreso_DEPARTAMENTAL!C108:F108)=4,CONCATENATE(Ingreso_DEPARTAMENTAL!C108," ",Ingreso_DEPARTAMENTAL!D108)," ")</f>
        <v xml:space="preserve"> </v>
      </c>
      <c r="C108" s="2" t="str">
        <f>IF(COUNTA(Ingreso_DEPARTAMENTAL!C108:F108)=4,CONCATENATE(MID(Ingreso_DEPARTAMENTAL!E108,1,1),".",MID(Ingreso_DEPARTAMENTAL!E108,2,3),".",MID(Ingreso_DEPARTAMENTAL!E108,5,3),"-",RIGHT(Ingreso_DEPARTAMENTAL!E108,1))," ")</f>
        <v xml:space="preserve"> </v>
      </c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s="80" customFormat="1" ht="24" customHeight="1" x14ac:dyDescent="0.25">
      <c r="A109" s="4" t="str">
        <f>IF(Ingreso_DEPARTAMENTAL!B109&gt;0,Ingreso_DEPARTAMENTAL!B109,"")</f>
        <v/>
      </c>
      <c r="B109" s="54" t="str">
        <f>IF(COUNTA(Ingreso_DEPARTAMENTAL!C109:F109)=4,CONCATENATE(Ingreso_DEPARTAMENTAL!C109," ",Ingreso_DEPARTAMENTAL!D109)," ")</f>
        <v xml:space="preserve"> </v>
      </c>
      <c r="C109" s="2" t="str">
        <f>IF(COUNTA(Ingreso_DEPARTAMENTAL!C109:F109)=4,CONCATENATE(MID(Ingreso_DEPARTAMENTAL!E109,1,1),".",MID(Ingreso_DEPARTAMENTAL!E109,2,3),".",MID(Ingreso_DEPARTAMENTAL!E109,5,3),"-",RIGHT(Ingreso_DEPARTAMENTAL!E109,1))," ")</f>
        <v xml:space="preserve"> </v>
      </c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s="80" customFormat="1" ht="24" customHeight="1" x14ac:dyDescent="0.25">
      <c r="A110" s="4" t="str">
        <f>IF(Ingreso_DEPARTAMENTAL!B110&gt;0,Ingreso_DEPARTAMENTAL!B110,"")</f>
        <v/>
      </c>
      <c r="B110" s="54" t="str">
        <f>IF(COUNTA(Ingreso_DEPARTAMENTAL!C110:F110)=4,CONCATENATE(Ingreso_DEPARTAMENTAL!C110," ",Ingreso_DEPARTAMENTAL!D110)," ")</f>
        <v xml:space="preserve"> </v>
      </c>
      <c r="C110" s="2" t="str">
        <f>IF(COUNTA(Ingreso_DEPARTAMENTAL!C110:F110)=4,CONCATENATE(MID(Ingreso_DEPARTAMENTAL!E110,1,1),".",MID(Ingreso_DEPARTAMENTAL!E110,2,3),".",MID(Ingreso_DEPARTAMENTAL!E110,5,3),"-",RIGHT(Ingreso_DEPARTAMENTAL!E110,1))," ")</f>
        <v xml:space="preserve"> </v>
      </c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s="80" customFormat="1" ht="24" customHeight="1" x14ac:dyDescent="0.25">
      <c r="A111" s="4" t="str">
        <f>IF(Ingreso_DEPARTAMENTAL!B111&gt;0,Ingreso_DEPARTAMENTAL!B111,"")</f>
        <v/>
      </c>
      <c r="B111" s="54" t="str">
        <f>IF(COUNTA(Ingreso_DEPARTAMENTAL!C111:F111)=4,CONCATENATE(Ingreso_DEPARTAMENTAL!C111," ",Ingreso_DEPARTAMENTAL!D111)," ")</f>
        <v xml:space="preserve"> </v>
      </c>
      <c r="C111" s="2" t="str">
        <f>IF(COUNTA(Ingreso_DEPARTAMENTAL!C111:F111)=4,CONCATENATE(MID(Ingreso_DEPARTAMENTAL!E111,1,1),".",MID(Ingreso_DEPARTAMENTAL!E111,2,3),".",MID(Ingreso_DEPARTAMENTAL!E111,5,3),"-",RIGHT(Ingreso_DEPARTAMENTAL!E111,1))," ")</f>
        <v xml:space="preserve"> </v>
      </c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s="80" customFormat="1" ht="24" customHeight="1" x14ac:dyDescent="0.25">
      <c r="A112" s="4" t="str">
        <f>IF(Ingreso_DEPARTAMENTAL!B112&gt;0,Ingreso_DEPARTAMENTAL!B112,"")</f>
        <v/>
      </c>
      <c r="B112" s="54" t="str">
        <f>IF(COUNTA(Ingreso_DEPARTAMENTAL!C112:F112)=4,CONCATENATE(Ingreso_DEPARTAMENTAL!C112," ",Ingreso_DEPARTAMENTAL!D112)," ")</f>
        <v xml:space="preserve"> </v>
      </c>
      <c r="C112" s="2" t="str">
        <f>IF(COUNTA(Ingreso_DEPARTAMENTAL!C112:F112)=4,CONCATENATE(MID(Ingreso_DEPARTAMENTAL!E112,1,1),".",MID(Ingreso_DEPARTAMENTAL!E112,2,3),".",MID(Ingreso_DEPARTAMENTAL!E112,5,3),"-",RIGHT(Ingreso_DEPARTAMENTAL!E112,1))," ")</f>
        <v xml:space="preserve"> </v>
      </c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s="80" customFormat="1" ht="24" customHeight="1" x14ac:dyDescent="0.25">
      <c r="A113" s="4" t="str">
        <f>IF(Ingreso_DEPARTAMENTAL!B113&gt;0,Ingreso_DEPARTAMENTAL!B113,"")</f>
        <v/>
      </c>
      <c r="B113" s="54" t="str">
        <f>IF(COUNTA(Ingreso_DEPARTAMENTAL!C113:F113)=4,CONCATENATE(Ingreso_DEPARTAMENTAL!C113," ",Ingreso_DEPARTAMENTAL!D113)," ")</f>
        <v xml:space="preserve"> </v>
      </c>
      <c r="C113" s="2" t="str">
        <f>IF(COUNTA(Ingreso_DEPARTAMENTAL!C113:F113)=4,CONCATENATE(MID(Ingreso_DEPARTAMENTAL!E113,1,1),".",MID(Ingreso_DEPARTAMENTAL!E113,2,3),".",MID(Ingreso_DEPARTAMENTAL!E113,5,3),"-",RIGHT(Ingreso_DEPARTAMENTAL!E113,1))," ")</f>
        <v xml:space="preserve"> </v>
      </c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s="80" customFormat="1" ht="24" customHeight="1" x14ac:dyDescent="0.25">
      <c r="A114" s="4" t="str">
        <f>IF(Ingreso_DEPARTAMENTAL!B114&gt;0,Ingreso_DEPARTAMENTAL!B114,"")</f>
        <v/>
      </c>
      <c r="B114" s="54" t="str">
        <f>IF(COUNTA(Ingreso_DEPARTAMENTAL!C114:F114)=4,CONCATENATE(Ingreso_DEPARTAMENTAL!C114," ",Ingreso_DEPARTAMENTAL!D114)," ")</f>
        <v xml:space="preserve"> </v>
      </c>
      <c r="C114" s="2" t="str">
        <f>IF(COUNTA(Ingreso_DEPARTAMENTAL!C114:F114)=4,CONCATENATE(MID(Ingreso_DEPARTAMENTAL!E114,1,1),".",MID(Ingreso_DEPARTAMENTAL!E114,2,3),".",MID(Ingreso_DEPARTAMENTAL!E114,5,3),"-",RIGHT(Ingreso_DEPARTAMENTAL!E114,1))," ")</f>
        <v xml:space="preserve"> </v>
      </c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s="80" customFormat="1" ht="24" customHeight="1" x14ac:dyDescent="0.25">
      <c r="A115" s="4" t="str">
        <f>IF(Ingreso_DEPARTAMENTAL!B115&gt;0,Ingreso_DEPARTAMENTAL!B115,"")</f>
        <v/>
      </c>
      <c r="B115" s="54" t="str">
        <f>IF(COUNTA(Ingreso_DEPARTAMENTAL!C115:F115)=4,CONCATENATE(Ingreso_DEPARTAMENTAL!C115," ",Ingreso_DEPARTAMENTAL!D115)," ")</f>
        <v xml:space="preserve"> </v>
      </c>
      <c r="C115" s="2" t="str">
        <f>IF(COUNTA(Ingreso_DEPARTAMENTAL!C115:F115)=4,CONCATENATE(MID(Ingreso_DEPARTAMENTAL!E115,1,1),".",MID(Ingreso_DEPARTAMENTAL!E115,2,3),".",MID(Ingreso_DEPARTAMENTAL!E115,5,3),"-",RIGHT(Ingreso_DEPARTAMENTAL!E115,1))," ")</f>
        <v xml:space="preserve"> </v>
      </c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s="80" customFormat="1" ht="24" customHeight="1" x14ac:dyDescent="0.25">
      <c r="A116" s="4" t="str">
        <f>IF(Ingreso_DEPARTAMENTAL!B116&gt;0,Ingreso_DEPARTAMENTAL!B116,"")</f>
        <v/>
      </c>
      <c r="B116" s="54" t="str">
        <f>IF(COUNTA(Ingreso_DEPARTAMENTAL!C116:F116)=4,CONCATENATE(Ingreso_DEPARTAMENTAL!C116," ",Ingreso_DEPARTAMENTAL!D116)," ")</f>
        <v xml:space="preserve"> </v>
      </c>
      <c r="C116" s="2" t="str">
        <f>IF(COUNTA(Ingreso_DEPARTAMENTAL!C116:F116)=4,CONCATENATE(MID(Ingreso_DEPARTAMENTAL!E116,1,1),".",MID(Ingreso_DEPARTAMENTAL!E116,2,3),".",MID(Ingreso_DEPARTAMENTAL!E116,5,3),"-",RIGHT(Ingreso_DEPARTAMENTAL!E116,1))," ")</f>
        <v xml:space="preserve"> </v>
      </c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s="80" customFormat="1" ht="24" customHeight="1" x14ac:dyDescent="0.25">
      <c r="A117" s="4" t="str">
        <f>IF(Ingreso_DEPARTAMENTAL!B117&gt;0,Ingreso_DEPARTAMENTAL!B117,"")</f>
        <v/>
      </c>
      <c r="B117" s="54" t="str">
        <f>IF(COUNTA(Ingreso_DEPARTAMENTAL!C117:F117)=4,CONCATENATE(Ingreso_DEPARTAMENTAL!C117," ",Ingreso_DEPARTAMENTAL!D117)," ")</f>
        <v xml:space="preserve"> </v>
      </c>
      <c r="C117" s="2" t="str">
        <f>IF(COUNTA(Ingreso_DEPARTAMENTAL!C117:F117)=4,CONCATENATE(MID(Ingreso_DEPARTAMENTAL!E117,1,1),".",MID(Ingreso_DEPARTAMENTAL!E117,2,3),".",MID(Ingreso_DEPARTAMENTAL!E117,5,3),"-",RIGHT(Ingreso_DEPARTAMENTAL!E117,1))," ")</f>
        <v xml:space="preserve"> </v>
      </c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s="80" customFormat="1" ht="24" customHeight="1" x14ac:dyDescent="0.25">
      <c r="A118" s="4" t="str">
        <f>IF(Ingreso_DEPARTAMENTAL!B118&gt;0,Ingreso_DEPARTAMENTAL!B118,"")</f>
        <v/>
      </c>
      <c r="B118" s="54" t="str">
        <f>IF(COUNTA(Ingreso_DEPARTAMENTAL!C118:F118)=4,CONCATENATE(Ingreso_DEPARTAMENTAL!C118," ",Ingreso_DEPARTAMENTAL!D118)," ")</f>
        <v xml:space="preserve"> </v>
      </c>
      <c r="C118" s="2" t="str">
        <f>IF(COUNTA(Ingreso_DEPARTAMENTAL!C118:F118)=4,CONCATENATE(MID(Ingreso_DEPARTAMENTAL!E118,1,1),".",MID(Ingreso_DEPARTAMENTAL!E118,2,3),".",MID(Ingreso_DEPARTAMENTAL!E118,5,3),"-",RIGHT(Ingreso_DEPARTAMENTAL!E118,1))," ")</f>
        <v xml:space="preserve"> </v>
      </c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s="80" customFormat="1" ht="24" customHeight="1" x14ac:dyDescent="0.25">
      <c r="A119" s="4" t="str">
        <f>IF(Ingreso_DEPARTAMENTAL!B119&gt;0,Ingreso_DEPARTAMENTAL!B119,"")</f>
        <v/>
      </c>
      <c r="B119" s="54" t="str">
        <f>IF(COUNTA(Ingreso_DEPARTAMENTAL!C119:F119)=4,CONCATENATE(Ingreso_DEPARTAMENTAL!C119," ",Ingreso_DEPARTAMENTAL!D119)," ")</f>
        <v xml:space="preserve"> </v>
      </c>
      <c r="C119" s="2" t="str">
        <f>IF(COUNTA(Ingreso_DEPARTAMENTAL!C119:F119)=4,CONCATENATE(MID(Ingreso_DEPARTAMENTAL!E119,1,1),".",MID(Ingreso_DEPARTAMENTAL!E119,2,3),".",MID(Ingreso_DEPARTAMENTAL!E119,5,3),"-",RIGHT(Ingreso_DEPARTAMENTAL!E119,1))," ")</f>
        <v xml:space="preserve"> </v>
      </c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s="80" customFormat="1" ht="24" customHeight="1" x14ac:dyDescent="0.25">
      <c r="A120" s="4" t="str">
        <f>IF(Ingreso_DEPARTAMENTAL!B120&gt;0,Ingreso_DEPARTAMENTAL!B120,"")</f>
        <v/>
      </c>
      <c r="B120" s="54" t="str">
        <f>IF(COUNTA(Ingreso_DEPARTAMENTAL!C120:F120)=4,CONCATENATE(Ingreso_DEPARTAMENTAL!C120," ",Ingreso_DEPARTAMENTAL!D120)," ")</f>
        <v xml:space="preserve"> </v>
      </c>
      <c r="C120" s="2" t="str">
        <f>IF(COUNTA(Ingreso_DEPARTAMENTAL!C120:F120)=4,CONCATENATE(MID(Ingreso_DEPARTAMENTAL!E120,1,1),".",MID(Ingreso_DEPARTAMENTAL!E120,2,3),".",MID(Ingreso_DEPARTAMENTAL!E120,5,3),"-",RIGHT(Ingreso_DEPARTAMENTAL!E120,1))," ")</f>
        <v xml:space="preserve"> </v>
      </c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s="80" customFormat="1" ht="24" customHeight="1" x14ac:dyDescent="0.25">
      <c r="A121" s="4" t="str">
        <f>IF(Ingreso_DEPARTAMENTAL!B121&gt;0,Ingreso_DEPARTAMENTAL!B121,"")</f>
        <v/>
      </c>
      <c r="B121" s="54" t="str">
        <f>IF(COUNTA(Ingreso_DEPARTAMENTAL!C121:F121)=4,CONCATENATE(Ingreso_DEPARTAMENTAL!C121," ",Ingreso_DEPARTAMENTAL!D121)," ")</f>
        <v xml:space="preserve"> </v>
      </c>
      <c r="C121" s="2" t="str">
        <f>IF(COUNTA(Ingreso_DEPARTAMENTAL!C121:F121)=4,CONCATENATE(MID(Ingreso_DEPARTAMENTAL!E121,1,1),".",MID(Ingreso_DEPARTAMENTAL!E121,2,3),".",MID(Ingreso_DEPARTAMENTAL!E121,5,3),"-",RIGHT(Ingreso_DEPARTAMENTAL!E121,1))," ")</f>
        <v xml:space="preserve"> </v>
      </c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s="80" customFormat="1" ht="24" customHeight="1" x14ac:dyDescent="0.25">
      <c r="A122" s="4" t="str">
        <f>IF(Ingreso_DEPARTAMENTAL!B122&gt;0,Ingreso_DEPARTAMENTAL!B122,"")</f>
        <v/>
      </c>
      <c r="B122" s="54" t="str">
        <f>IF(COUNTA(Ingreso_DEPARTAMENTAL!C122:F122)=4,CONCATENATE(Ingreso_DEPARTAMENTAL!C122," ",Ingreso_DEPARTAMENTAL!D122)," ")</f>
        <v xml:space="preserve"> </v>
      </c>
      <c r="C122" s="2" t="str">
        <f>IF(COUNTA(Ingreso_DEPARTAMENTAL!C122:F122)=4,CONCATENATE(MID(Ingreso_DEPARTAMENTAL!E122,1,1),".",MID(Ingreso_DEPARTAMENTAL!E122,2,3),".",MID(Ingreso_DEPARTAMENTAL!E122,5,3),"-",RIGHT(Ingreso_DEPARTAMENTAL!E122,1))," ")</f>
        <v xml:space="preserve"> </v>
      </c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s="80" customFormat="1" ht="24" customHeight="1" x14ac:dyDescent="0.25">
      <c r="A123" s="4" t="str">
        <f>IF(Ingreso_DEPARTAMENTAL!B123&gt;0,Ingreso_DEPARTAMENTAL!B123,"")</f>
        <v/>
      </c>
      <c r="B123" s="54" t="str">
        <f>IF(COUNTA(Ingreso_DEPARTAMENTAL!C123:F123)=4,CONCATENATE(Ingreso_DEPARTAMENTAL!C123," ",Ingreso_DEPARTAMENTAL!D123)," ")</f>
        <v xml:space="preserve"> </v>
      </c>
      <c r="C123" s="2" t="str">
        <f>IF(COUNTA(Ingreso_DEPARTAMENTAL!C123:F123)=4,CONCATENATE(MID(Ingreso_DEPARTAMENTAL!E123,1,1),".",MID(Ingreso_DEPARTAMENTAL!E123,2,3),".",MID(Ingreso_DEPARTAMENTAL!E123,5,3),"-",RIGHT(Ingreso_DEPARTAMENTAL!E123,1))," ")</f>
        <v xml:space="preserve"> </v>
      </c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s="80" customFormat="1" ht="24" customHeight="1" x14ac:dyDescent="0.25">
      <c r="A124" s="4" t="str">
        <f>IF(Ingreso_DEPARTAMENTAL!B124&gt;0,Ingreso_DEPARTAMENTAL!B124,"")</f>
        <v/>
      </c>
      <c r="B124" s="54" t="str">
        <f>IF(COUNTA(Ingreso_DEPARTAMENTAL!C124:F124)=4,CONCATENATE(Ingreso_DEPARTAMENTAL!C124," ",Ingreso_DEPARTAMENTAL!D124)," ")</f>
        <v xml:space="preserve"> </v>
      </c>
      <c r="C124" s="2" t="str">
        <f>IF(COUNTA(Ingreso_DEPARTAMENTAL!C124:F124)=4,CONCATENATE(MID(Ingreso_DEPARTAMENTAL!E124,1,1),".",MID(Ingreso_DEPARTAMENTAL!E124,2,3),".",MID(Ingreso_DEPARTAMENTAL!E124,5,3),"-",RIGHT(Ingreso_DEPARTAMENTAL!E124,1))," ")</f>
        <v xml:space="preserve"> </v>
      </c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s="80" customFormat="1" ht="24" customHeight="1" x14ac:dyDescent="0.25">
      <c r="A125" s="4" t="str">
        <f>IF(Ingreso_DEPARTAMENTAL!B125&gt;0,Ingreso_DEPARTAMENTAL!B125,"")</f>
        <v/>
      </c>
      <c r="B125" s="54" t="str">
        <f>IF(COUNTA(Ingreso_DEPARTAMENTAL!C125:F125)=4,CONCATENATE(Ingreso_DEPARTAMENTAL!C125," ",Ingreso_DEPARTAMENTAL!D125)," ")</f>
        <v xml:space="preserve"> </v>
      </c>
      <c r="C125" s="2" t="str">
        <f>IF(COUNTA(Ingreso_DEPARTAMENTAL!C125:F125)=4,CONCATENATE(MID(Ingreso_DEPARTAMENTAL!E125,1,1),".",MID(Ingreso_DEPARTAMENTAL!E125,2,3),".",MID(Ingreso_DEPARTAMENTAL!E125,5,3),"-",RIGHT(Ingreso_DEPARTAMENTAL!E125,1))," ")</f>
        <v xml:space="preserve"> </v>
      </c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s="80" customFormat="1" ht="24" customHeight="1" x14ac:dyDescent="0.25">
      <c r="A126" s="4" t="str">
        <f>IF(Ingreso_DEPARTAMENTAL!B126&gt;0,Ingreso_DEPARTAMENTAL!B126,"")</f>
        <v/>
      </c>
      <c r="B126" s="54" t="str">
        <f>IF(COUNTA(Ingreso_DEPARTAMENTAL!C126:F126)=4,CONCATENATE(Ingreso_DEPARTAMENTAL!C126," ",Ingreso_DEPARTAMENTAL!D126)," ")</f>
        <v xml:space="preserve"> </v>
      </c>
      <c r="C126" s="2" t="str">
        <f>IF(COUNTA(Ingreso_DEPARTAMENTAL!C126:F126)=4,CONCATENATE(MID(Ingreso_DEPARTAMENTAL!E126,1,1),".",MID(Ingreso_DEPARTAMENTAL!E126,2,3),".",MID(Ingreso_DEPARTAMENTAL!E126,5,3),"-",RIGHT(Ingreso_DEPARTAMENTAL!E126,1))," ")</f>
        <v xml:space="preserve"> </v>
      </c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s="80" customFormat="1" ht="24" customHeight="1" x14ac:dyDescent="0.25">
      <c r="A127" s="4" t="str">
        <f>IF(Ingreso_DEPARTAMENTAL!B127&gt;0,Ingreso_DEPARTAMENTAL!B127,"")</f>
        <v/>
      </c>
      <c r="B127" s="54" t="str">
        <f>IF(COUNTA(Ingreso_DEPARTAMENTAL!C127:F127)=4,CONCATENATE(Ingreso_DEPARTAMENTAL!C127," ",Ingreso_DEPARTAMENTAL!D127)," ")</f>
        <v xml:space="preserve"> </v>
      </c>
      <c r="C127" s="2" t="str">
        <f>IF(COUNTA(Ingreso_DEPARTAMENTAL!C127:F127)=4,CONCATENATE(MID(Ingreso_DEPARTAMENTAL!E127,1,1),".",MID(Ingreso_DEPARTAMENTAL!E127,2,3),".",MID(Ingreso_DEPARTAMENTAL!E127,5,3),"-",RIGHT(Ingreso_DEPARTAMENTAL!E127,1))," ")</f>
        <v xml:space="preserve"> </v>
      </c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s="80" customFormat="1" ht="24" customHeight="1" x14ac:dyDescent="0.25">
      <c r="A128" s="4" t="str">
        <f>IF(Ingreso_DEPARTAMENTAL!B128&gt;0,Ingreso_DEPARTAMENTAL!B128,"")</f>
        <v/>
      </c>
      <c r="B128" s="54" t="str">
        <f>IF(COUNTA(Ingreso_DEPARTAMENTAL!C128:F128)=4,CONCATENATE(Ingreso_DEPARTAMENTAL!C128," ",Ingreso_DEPARTAMENTAL!D128)," ")</f>
        <v xml:space="preserve"> </v>
      </c>
      <c r="C128" s="2" t="str">
        <f>IF(COUNTA(Ingreso_DEPARTAMENTAL!C128:F128)=4,CONCATENATE(MID(Ingreso_DEPARTAMENTAL!E128,1,1),".",MID(Ingreso_DEPARTAMENTAL!E128,2,3),".",MID(Ingreso_DEPARTAMENTAL!E128,5,3),"-",RIGHT(Ingreso_DEPARTAMENTAL!E128,1))," ")</f>
        <v xml:space="preserve"> </v>
      </c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s="80" customFormat="1" ht="24" customHeight="1" x14ac:dyDescent="0.25">
      <c r="A129" s="4" t="str">
        <f>IF(Ingreso_DEPARTAMENTAL!B129&gt;0,Ingreso_DEPARTAMENTAL!B129,"")</f>
        <v/>
      </c>
      <c r="B129" s="54" t="str">
        <f>IF(COUNTA(Ingreso_DEPARTAMENTAL!C129:F129)=4,CONCATENATE(Ingreso_DEPARTAMENTAL!C129," ",Ingreso_DEPARTAMENTAL!D129)," ")</f>
        <v xml:space="preserve"> </v>
      </c>
      <c r="C129" s="2" t="str">
        <f>IF(COUNTA(Ingreso_DEPARTAMENTAL!C129:F129)=4,CONCATENATE(MID(Ingreso_DEPARTAMENTAL!E129,1,1),".",MID(Ingreso_DEPARTAMENTAL!E129,2,3),".",MID(Ingreso_DEPARTAMENTAL!E129,5,3),"-",RIGHT(Ingreso_DEPARTAMENTAL!E129,1))," ")</f>
        <v xml:space="preserve"> </v>
      </c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s="80" customFormat="1" ht="24" customHeight="1" x14ac:dyDescent="0.25">
      <c r="A130" s="4" t="str">
        <f>IF(Ingreso_DEPARTAMENTAL!B130&gt;0,Ingreso_DEPARTAMENTAL!B130,"")</f>
        <v/>
      </c>
      <c r="B130" s="54" t="str">
        <f>IF(COUNTA(Ingreso_DEPARTAMENTAL!C130:F130)=4,CONCATENATE(Ingreso_DEPARTAMENTAL!C130," ",Ingreso_DEPARTAMENTAL!D130)," ")</f>
        <v xml:space="preserve"> </v>
      </c>
      <c r="C130" s="2" t="str">
        <f>IF(COUNTA(Ingreso_DEPARTAMENTAL!C130:F130)=4,CONCATENATE(MID(Ingreso_DEPARTAMENTAL!E130,1,1),".",MID(Ingreso_DEPARTAMENTAL!E130,2,3),".",MID(Ingreso_DEPARTAMENTAL!E130,5,3),"-",RIGHT(Ingreso_DEPARTAMENTAL!E130,1))," ")</f>
        <v xml:space="preserve"> </v>
      </c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s="80" customFormat="1" ht="24" customHeight="1" x14ac:dyDescent="0.25">
      <c r="A131" s="4" t="str">
        <f>IF(Ingreso_DEPARTAMENTAL!B131&gt;0,Ingreso_DEPARTAMENTAL!B131,"")</f>
        <v/>
      </c>
      <c r="B131" s="54" t="str">
        <f>IF(COUNTA(Ingreso_DEPARTAMENTAL!C131:F131)=4,CONCATENATE(Ingreso_DEPARTAMENTAL!C131," ",Ingreso_DEPARTAMENTAL!D131)," ")</f>
        <v xml:space="preserve"> </v>
      </c>
      <c r="C131" s="2" t="str">
        <f>IF(COUNTA(Ingreso_DEPARTAMENTAL!C131:F131)=4,CONCATENATE(MID(Ingreso_DEPARTAMENTAL!E131,1,1),".",MID(Ingreso_DEPARTAMENTAL!E131,2,3),".",MID(Ingreso_DEPARTAMENTAL!E131,5,3),"-",RIGHT(Ingreso_DEPARTAMENTAL!E131,1))," ")</f>
        <v xml:space="preserve"> </v>
      </c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s="80" customFormat="1" ht="24" customHeight="1" x14ac:dyDescent="0.25">
      <c r="A132" s="4" t="str">
        <f>IF(Ingreso_DEPARTAMENTAL!B132&gt;0,Ingreso_DEPARTAMENTAL!B132,"")</f>
        <v/>
      </c>
      <c r="B132" s="54" t="str">
        <f>IF(COUNTA(Ingreso_DEPARTAMENTAL!C132:F132)=4,CONCATENATE(Ingreso_DEPARTAMENTAL!C132," ",Ingreso_DEPARTAMENTAL!D132)," ")</f>
        <v xml:space="preserve"> </v>
      </c>
      <c r="C132" s="2" t="str">
        <f>IF(COUNTA(Ingreso_DEPARTAMENTAL!C132:F132)=4,CONCATENATE(MID(Ingreso_DEPARTAMENTAL!E132,1,1),".",MID(Ingreso_DEPARTAMENTAL!E132,2,3),".",MID(Ingreso_DEPARTAMENTAL!E132,5,3),"-",RIGHT(Ingreso_DEPARTAMENTAL!E132,1))," ")</f>
        <v xml:space="preserve"> </v>
      </c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s="80" customFormat="1" ht="24" customHeight="1" x14ac:dyDescent="0.25">
      <c r="A133" s="4" t="str">
        <f>IF(Ingreso_DEPARTAMENTAL!B133&gt;0,Ingreso_DEPARTAMENTAL!B133,"")</f>
        <v/>
      </c>
      <c r="B133" s="54" t="str">
        <f>IF(COUNTA(Ingreso_DEPARTAMENTAL!C133:F133)=4,CONCATENATE(Ingreso_DEPARTAMENTAL!C133," ",Ingreso_DEPARTAMENTAL!D133)," ")</f>
        <v xml:space="preserve"> </v>
      </c>
      <c r="C133" s="2" t="str">
        <f>IF(COUNTA(Ingreso_DEPARTAMENTAL!C133:F133)=4,CONCATENATE(MID(Ingreso_DEPARTAMENTAL!E133,1,1),".",MID(Ingreso_DEPARTAMENTAL!E133,2,3),".",MID(Ingreso_DEPARTAMENTAL!E133,5,3),"-",RIGHT(Ingreso_DEPARTAMENTAL!E133,1))," ")</f>
        <v xml:space="preserve"> </v>
      </c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s="80" customFormat="1" ht="24" customHeight="1" x14ac:dyDescent="0.25">
      <c r="A134" s="4" t="str">
        <f>IF(Ingreso_DEPARTAMENTAL!B134&gt;0,Ingreso_DEPARTAMENTAL!B134,"")</f>
        <v/>
      </c>
      <c r="B134" s="54" t="str">
        <f>IF(COUNTA(Ingreso_DEPARTAMENTAL!C134:F134)=4,CONCATENATE(Ingreso_DEPARTAMENTAL!C134," ",Ingreso_DEPARTAMENTAL!D134)," ")</f>
        <v xml:space="preserve"> </v>
      </c>
      <c r="C134" s="2" t="str">
        <f>IF(COUNTA(Ingreso_DEPARTAMENTAL!C134:F134)=4,CONCATENATE(MID(Ingreso_DEPARTAMENTAL!E134,1,1),".",MID(Ingreso_DEPARTAMENTAL!E134,2,3),".",MID(Ingreso_DEPARTAMENTAL!E134,5,3),"-",RIGHT(Ingreso_DEPARTAMENTAL!E134,1))," ")</f>
        <v xml:space="preserve"> </v>
      </c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s="80" customFormat="1" ht="24" customHeight="1" x14ac:dyDescent="0.25">
      <c r="A135" s="4" t="str">
        <f>IF(Ingreso_DEPARTAMENTAL!B135&gt;0,Ingreso_DEPARTAMENTAL!B135,"")</f>
        <v/>
      </c>
      <c r="B135" s="54" t="str">
        <f>IF(COUNTA(Ingreso_DEPARTAMENTAL!C135:F135)=4,CONCATENATE(Ingreso_DEPARTAMENTAL!C135," ",Ingreso_DEPARTAMENTAL!D135)," ")</f>
        <v xml:space="preserve"> </v>
      </c>
      <c r="C135" s="2" t="str">
        <f>IF(COUNTA(Ingreso_DEPARTAMENTAL!C135:F135)=4,CONCATENATE(MID(Ingreso_DEPARTAMENTAL!E135,1,1),".",MID(Ingreso_DEPARTAMENTAL!E135,2,3),".",MID(Ingreso_DEPARTAMENTAL!E135,5,3),"-",RIGHT(Ingreso_DEPARTAMENTAL!E135,1))," ")</f>
        <v xml:space="preserve"> </v>
      </c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s="80" customFormat="1" ht="24" customHeight="1" x14ac:dyDescent="0.25">
      <c r="A136" s="4" t="str">
        <f>IF(Ingreso_DEPARTAMENTAL!B136&gt;0,Ingreso_DEPARTAMENTAL!B136,"")</f>
        <v/>
      </c>
      <c r="B136" s="54" t="str">
        <f>IF(COUNTA(Ingreso_DEPARTAMENTAL!C136:F136)=4,CONCATENATE(Ingreso_DEPARTAMENTAL!C136," ",Ingreso_DEPARTAMENTAL!D136)," ")</f>
        <v xml:space="preserve"> </v>
      </c>
      <c r="C136" s="2" t="str">
        <f>IF(COUNTA(Ingreso_DEPARTAMENTAL!C136:F136)=4,CONCATENATE(MID(Ingreso_DEPARTAMENTAL!E136,1,1),".",MID(Ingreso_DEPARTAMENTAL!E136,2,3),".",MID(Ingreso_DEPARTAMENTAL!E136,5,3),"-",RIGHT(Ingreso_DEPARTAMENTAL!E136,1))," ")</f>
        <v xml:space="preserve"> </v>
      </c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s="80" customFormat="1" ht="24" customHeight="1" x14ac:dyDescent="0.25">
      <c r="A137" s="4" t="str">
        <f>IF(Ingreso_DEPARTAMENTAL!B137&gt;0,Ingreso_DEPARTAMENTAL!B137,"")</f>
        <v/>
      </c>
      <c r="B137" s="54" t="str">
        <f>IF(COUNTA(Ingreso_DEPARTAMENTAL!C137:F137)=4,CONCATENATE(Ingreso_DEPARTAMENTAL!C137," ",Ingreso_DEPARTAMENTAL!D137)," ")</f>
        <v xml:space="preserve"> </v>
      </c>
      <c r="C137" s="2" t="str">
        <f>IF(COUNTA(Ingreso_DEPARTAMENTAL!C137:F137)=4,CONCATENATE(MID(Ingreso_DEPARTAMENTAL!E137,1,1),".",MID(Ingreso_DEPARTAMENTAL!E137,2,3),".",MID(Ingreso_DEPARTAMENTAL!E137,5,3),"-",RIGHT(Ingreso_DEPARTAMENTAL!E137,1))," ")</f>
        <v xml:space="preserve"> </v>
      </c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s="80" customFormat="1" ht="24" customHeight="1" x14ac:dyDescent="0.25">
      <c r="A138" s="4" t="str">
        <f>IF(Ingreso_DEPARTAMENTAL!B138&gt;0,Ingreso_DEPARTAMENTAL!B138,"")</f>
        <v/>
      </c>
      <c r="B138" s="54" t="str">
        <f>IF(COUNTA(Ingreso_DEPARTAMENTAL!C138:F138)=4,CONCATENATE(Ingreso_DEPARTAMENTAL!C138," ",Ingreso_DEPARTAMENTAL!D138)," ")</f>
        <v xml:space="preserve"> </v>
      </c>
      <c r="C138" s="2" t="str">
        <f>IF(COUNTA(Ingreso_DEPARTAMENTAL!C138:F138)=4,CONCATENATE(MID(Ingreso_DEPARTAMENTAL!E138,1,1),".",MID(Ingreso_DEPARTAMENTAL!E138,2,3),".",MID(Ingreso_DEPARTAMENTAL!E138,5,3),"-",RIGHT(Ingreso_DEPARTAMENTAL!E138,1))," ")</f>
        <v xml:space="preserve"> </v>
      </c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s="80" customFormat="1" ht="24" customHeight="1" x14ac:dyDescent="0.25">
      <c r="A139" s="4" t="str">
        <f>IF(Ingreso_DEPARTAMENTAL!B139&gt;0,Ingreso_DEPARTAMENTAL!B139,"")</f>
        <v/>
      </c>
      <c r="B139" s="54" t="str">
        <f>IF(COUNTA(Ingreso_DEPARTAMENTAL!C139:F139)=4,CONCATENATE(Ingreso_DEPARTAMENTAL!C139," ",Ingreso_DEPARTAMENTAL!D139)," ")</f>
        <v xml:space="preserve"> </v>
      </c>
      <c r="C139" s="2" t="str">
        <f>IF(COUNTA(Ingreso_DEPARTAMENTAL!C139:F139)=4,CONCATENATE(MID(Ingreso_DEPARTAMENTAL!E139,1,1),".",MID(Ingreso_DEPARTAMENTAL!E139,2,3),".",MID(Ingreso_DEPARTAMENTAL!E139,5,3),"-",RIGHT(Ingreso_DEPARTAMENTAL!E139,1))," ")</f>
        <v xml:space="preserve"> </v>
      </c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s="80" customFormat="1" ht="24" customHeight="1" x14ac:dyDescent="0.25">
      <c r="A140" s="4" t="str">
        <f>IF(Ingreso_DEPARTAMENTAL!B140&gt;0,Ingreso_DEPARTAMENTAL!B140,"")</f>
        <v/>
      </c>
      <c r="B140" s="54" t="str">
        <f>IF(COUNTA(Ingreso_DEPARTAMENTAL!C140:F140)=4,CONCATENATE(Ingreso_DEPARTAMENTAL!C140," ",Ingreso_DEPARTAMENTAL!D140)," ")</f>
        <v xml:space="preserve"> </v>
      </c>
      <c r="C140" s="2" t="str">
        <f>IF(COUNTA(Ingreso_DEPARTAMENTAL!C140:F140)=4,CONCATENATE(MID(Ingreso_DEPARTAMENTAL!E140,1,1),".",MID(Ingreso_DEPARTAMENTAL!E140,2,3),".",MID(Ingreso_DEPARTAMENTAL!E140,5,3),"-",RIGHT(Ingreso_DEPARTAMENTAL!E140,1))," ")</f>
        <v xml:space="preserve"> </v>
      </c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s="80" customFormat="1" ht="24" customHeight="1" x14ac:dyDescent="0.25">
      <c r="A141" s="4" t="str">
        <f>IF(Ingreso_DEPARTAMENTAL!B141&gt;0,Ingreso_DEPARTAMENTAL!B141,"")</f>
        <v/>
      </c>
      <c r="B141" s="54" t="str">
        <f>IF(COUNTA(Ingreso_DEPARTAMENTAL!C141:F141)=4,CONCATENATE(Ingreso_DEPARTAMENTAL!C141," ",Ingreso_DEPARTAMENTAL!D141)," ")</f>
        <v xml:space="preserve"> </v>
      </c>
      <c r="C141" s="2" t="str">
        <f>IF(COUNTA(Ingreso_DEPARTAMENTAL!C141:F141)=4,CONCATENATE(MID(Ingreso_DEPARTAMENTAL!E141,1,1),".",MID(Ingreso_DEPARTAMENTAL!E141,2,3),".",MID(Ingreso_DEPARTAMENTAL!E141,5,3),"-",RIGHT(Ingreso_DEPARTAMENTAL!E141,1))," ")</f>
        <v xml:space="preserve"> </v>
      </c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s="80" customFormat="1" ht="24" customHeight="1" x14ac:dyDescent="0.25">
      <c r="A142" s="4" t="str">
        <f>IF(Ingreso_DEPARTAMENTAL!B142&gt;0,Ingreso_DEPARTAMENTAL!B142,"")</f>
        <v/>
      </c>
      <c r="B142" s="54" t="str">
        <f>IF(COUNTA(Ingreso_DEPARTAMENTAL!C142:F142)=4,CONCATENATE(Ingreso_DEPARTAMENTAL!C142," ",Ingreso_DEPARTAMENTAL!D142)," ")</f>
        <v xml:space="preserve"> </v>
      </c>
      <c r="C142" s="2" t="str">
        <f>IF(COUNTA(Ingreso_DEPARTAMENTAL!C142:F142)=4,CONCATENATE(MID(Ingreso_DEPARTAMENTAL!E142,1,1),".",MID(Ingreso_DEPARTAMENTAL!E142,2,3),".",MID(Ingreso_DEPARTAMENTAL!E142,5,3),"-",RIGHT(Ingreso_DEPARTAMENTAL!E142,1))," ")</f>
        <v xml:space="preserve"> </v>
      </c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s="80" customFormat="1" ht="24" customHeight="1" x14ac:dyDescent="0.25">
      <c r="A143" s="4" t="str">
        <f>IF(Ingreso_DEPARTAMENTAL!B143&gt;0,Ingreso_DEPARTAMENTAL!B143,"")</f>
        <v/>
      </c>
      <c r="B143" s="54" t="str">
        <f>IF(COUNTA(Ingreso_DEPARTAMENTAL!C143:F143)=4,CONCATENATE(Ingreso_DEPARTAMENTAL!C143," ",Ingreso_DEPARTAMENTAL!D143)," ")</f>
        <v xml:space="preserve"> </v>
      </c>
      <c r="C143" s="2" t="str">
        <f>IF(COUNTA(Ingreso_DEPARTAMENTAL!C143:F143)=4,CONCATENATE(MID(Ingreso_DEPARTAMENTAL!E143,1,1),".",MID(Ingreso_DEPARTAMENTAL!E143,2,3),".",MID(Ingreso_DEPARTAMENTAL!E143,5,3),"-",RIGHT(Ingreso_DEPARTAMENTAL!E143,1))," ")</f>
        <v xml:space="preserve"> </v>
      </c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s="80" customFormat="1" ht="24" customHeight="1" x14ac:dyDescent="0.25">
      <c r="A144" s="4" t="str">
        <f>IF(Ingreso_DEPARTAMENTAL!B144&gt;0,Ingreso_DEPARTAMENTAL!B144,"")</f>
        <v/>
      </c>
      <c r="B144" s="54" t="str">
        <f>IF(COUNTA(Ingreso_DEPARTAMENTAL!C144:F144)=4,CONCATENATE(Ingreso_DEPARTAMENTAL!C144," ",Ingreso_DEPARTAMENTAL!D144)," ")</f>
        <v xml:space="preserve"> </v>
      </c>
      <c r="C144" s="2" t="str">
        <f>IF(COUNTA(Ingreso_DEPARTAMENTAL!C144:F144)=4,CONCATENATE(MID(Ingreso_DEPARTAMENTAL!E144,1,1),".",MID(Ingreso_DEPARTAMENTAL!E144,2,3),".",MID(Ingreso_DEPARTAMENTAL!E144,5,3),"-",RIGHT(Ingreso_DEPARTAMENTAL!E144,1))," ")</f>
        <v xml:space="preserve"> </v>
      </c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s="80" customFormat="1" ht="24" customHeight="1" x14ac:dyDescent="0.25">
      <c r="A145" s="4" t="str">
        <f>IF(Ingreso_DEPARTAMENTAL!B145&gt;0,Ingreso_DEPARTAMENTAL!B145,"")</f>
        <v/>
      </c>
      <c r="B145" s="54" t="str">
        <f>IF(COUNTA(Ingreso_DEPARTAMENTAL!C145:F145)=4,CONCATENATE(Ingreso_DEPARTAMENTAL!C145," ",Ingreso_DEPARTAMENTAL!D145)," ")</f>
        <v xml:space="preserve"> </v>
      </c>
      <c r="C145" s="2" t="str">
        <f>IF(COUNTA(Ingreso_DEPARTAMENTAL!C145:F145)=4,CONCATENATE(MID(Ingreso_DEPARTAMENTAL!E145,1,1),".",MID(Ingreso_DEPARTAMENTAL!E145,2,3),".",MID(Ingreso_DEPARTAMENTAL!E145,5,3),"-",RIGHT(Ingreso_DEPARTAMENTAL!E145,1))," ")</f>
        <v xml:space="preserve"> </v>
      </c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s="80" customFormat="1" ht="24" customHeight="1" x14ac:dyDescent="0.25">
      <c r="A146" s="4" t="str">
        <f>IF(Ingreso_DEPARTAMENTAL!B146&gt;0,Ingreso_DEPARTAMENTAL!B146,"")</f>
        <v/>
      </c>
      <c r="B146" s="54" t="str">
        <f>IF(COUNTA(Ingreso_DEPARTAMENTAL!C146:F146)=4,CONCATENATE(Ingreso_DEPARTAMENTAL!C146," ",Ingreso_DEPARTAMENTAL!D146)," ")</f>
        <v xml:space="preserve"> </v>
      </c>
      <c r="C146" s="2" t="str">
        <f>IF(COUNTA(Ingreso_DEPARTAMENTAL!C146:F146)=4,CONCATENATE(MID(Ingreso_DEPARTAMENTAL!E146,1,1),".",MID(Ingreso_DEPARTAMENTAL!E146,2,3),".",MID(Ingreso_DEPARTAMENTAL!E146,5,3),"-",RIGHT(Ingreso_DEPARTAMENTAL!E146,1))," ")</f>
        <v xml:space="preserve"> </v>
      </c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s="80" customFormat="1" ht="24" customHeight="1" x14ac:dyDescent="0.25">
      <c r="A147" s="4" t="str">
        <f>IF(Ingreso_DEPARTAMENTAL!B147&gt;0,Ingreso_DEPARTAMENTAL!B147,"")</f>
        <v/>
      </c>
      <c r="B147" s="54" t="str">
        <f>IF(COUNTA(Ingreso_DEPARTAMENTAL!C147:F147)=4,CONCATENATE(Ingreso_DEPARTAMENTAL!C147," ",Ingreso_DEPARTAMENTAL!D147)," ")</f>
        <v xml:space="preserve"> </v>
      </c>
      <c r="C147" s="2" t="str">
        <f>IF(COUNTA(Ingreso_DEPARTAMENTAL!C147:F147)=4,CONCATENATE(MID(Ingreso_DEPARTAMENTAL!E147,1,1),".",MID(Ingreso_DEPARTAMENTAL!E147,2,3),".",MID(Ingreso_DEPARTAMENTAL!E147,5,3),"-",RIGHT(Ingreso_DEPARTAMENTAL!E147,1))," ")</f>
        <v xml:space="preserve"> </v>
      </c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s="80" customFormat="1" ht="24" customHeight="1" x14ac:dyDescent="0.25">
      <c r="A148" s="4" t="str">
        <f>IF(Ingreso_DEPARTAMENTAL!B148&gt;0,Ingreso_DEPARTAMENTAL!B148,"")</f>
        <v/>
      </c>
      <c r="B148" s="54" t="str">
        <f>IF(COUNTA(Ingreso_DEPARTAMENTAL!C148:F148)=4,CONCATENATE(Ingreso_DEPARTAMENTAL!C148," ",Ingreso_DEPARTAMENTAL!D148)," ")</f>
        <v xml:space="preserve"> </v>
      </c>
      <c r="C148" s="2" t="str">
        <f>IF(COUNTA(Ingreso_DEPARTAMENTAL!C148:F148)=4,CONCATENATE(MID(Ingreso_DEPARTAMENTAL!E148,1,1),".",MID(Ingreso_DEPARTAMENTAL!E148,2,3),".",MID(Ingreso_DEPARTAMENTAL!E148,5,3),"-",RIGHT(Ingreso_DEPARTAMENTAL!E148,1))," ")</f>
        <v xml:space="preserve"> </v>
      </c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s="80" customFormat="1" ht="24" customHeight="1" x14ac:dyDescent="0.25">
      <c r="A149" s="4" t="str">
        <f>IF(Ingreso_DEPARTAMENTAL!B149&gt;0,Ingreso_DEPARTAMENTAL!B149,"")</f>
        <v/>
      </c>
      <c r="B149" s="54" t="str">
        <f>IF(COUNTA(Ingreso_DEPARTAMENTAL!C149:F149)=4,CONCATENATE(Ingreso_DEPARTAMENTAL!C149," ",Ingreso_DEPARTAMENTAL!D149)," ")</f>
        <v xml:space="preserve"> </v>
      </c>
      <c r="C149" s="2" t="str">
        <f>IF(COUNTA(Ingreso_DEPARTAMENTAL!C149:F149)=4,CONCATENATE(MID(Ingreso_DEPARTAMENTAL!E149,1,1),".",MID(Ingreso_DEPARTAMENTAL!E149,2,3),".",MID(Ingreso_DEPARTAMENTAL!E149,5,3),"-",RIGHT(Ingreso_DEPARTAMENTAL!E149,1))," ")</f>
        <v xml:space="preserve"> </v>
      </c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s="80" customFormat="1" ht="24" customHeight="1" x14ac:dyDescent="0.25">
      <c r="A150" s="4" t="str">
        <f>IF(Ingreso_DEPARTAMENTAL!B150&gt;0,Ingreso_DEPARTAMENTAL!B150,"")</f>
        <v/>
      </c>
      <c r="B150" s="54" t="str">
        <f>IF(COUNTA(Ingreso_DEPARTAMENTAL!C150:F150)=4,CONCATENATE(Ingreso_DEPARTAMENTAL!C150," ",Ingreso_DEPARTAMENTAL!D150)," ")</f>
        <v xml:space="preserve"> </v>
      </c>
      <c r="C150" s="2" t="str">
        <f>IF(COUNTA(Ingreso_DEPARTAMENTAL!C150:F150)=4,CONCATENATE(MID(Ingreso_DEPARTAMENTAL!E150,1,1),".",MID(Ingreso_DEPARTAMENTAL!E150,2,3),".",MID(Ingreso_DEPARTAMENTAL!E150,5,3),"-",RIGHT(Ingreso_DEPARTAMENTAL!E150,1))," ")</f>
        <v xml:space="preserve"> </v>
      </c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s="80" customFormat="1" ht="24" customHeight="1" x14ac:dyDescent="0.25">
      <c r="A151" s="4" t="str">
        <f>IF(Ingreso_DEPARTAMENTAL!B151&gt;0,Ingreso_DEPARTAMENTAL!B151,"")</f>
        <v/>
      </c>
      <c r="B151" s="54" t="str">
        <f>IF(COUNTA(Ingreso_DEPARTAMENTAL!C151:F151)=4,CONCATENATE(Ingreso_DEPARTAMENTAL!C151," ",Ingreso_DEPARTAMENTAL!D151)," ")</f>
        <v xml:space="preserve"> </v>
      </c>
      <c r="C151" s="2" t="str">
        <f>IF(COUNTA(Ingreso_DEPARTAMENTAL!C151:F151)=4,CONCATENATE(MID(Ingreso_DEPARTAMENTAL!E151,1,1),".",MID(Ingreso_DEPARTAMENTAL!E151,2,3),".",MID(Ingreso_DEPARTAMENTAL!E151,5,3),"-",RIGHT(Ingreso_DEPARTAMENTAL!E151,1))," ")</f>
        <v xml:space="preserve"> </v>
      </c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s="80" customFormat="1" ht="24" customHeight="1" x14ac:dyDescent="0.25">
      <c r="A152" s="4" t="str">
        <f>IF(Ingreso_DEPARTAMENTAL!B152&gt;0,Ingreso_DEPARTAMENTAL!B152,"")</f>
        <v/>
      </c>
      <c r="B152" s="54" t="str">
        <f>IF(COUNTA(Ingreso_DEPARTAMENTAL!C152:F152)=4,CONCATENATE(Ingreso_DEPARTAMENTAL!C152," ",Ingreso_DEPARTAMENTAL!D152)," ")</f>
        <v xml:space="preserve"> </v>
      </c>
      <c r="C152" s="2" t="str">
        <f>IF(COUNTA(Ingreso_DEPARTAMENTAL!C152:F152)=4,CONCATENATE(MID(Ingreso_DEPARTAMENTAL!E152,1,1),".",MID(Ingreso_DEPARTAMENTAL!E152,2,3),".",MID(Ingreso_DEPARTAMENTAL!E152,5,3),"-",RIGHT(Ingreso_DEPARTAMENTAL!E152,1))," ")</f>
        <v xml:space="preserve"> </v>
      </c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s="80" customFormat="1" ht="24" customHeight="1" x14ac:dyDescent="0.25">
      <c r="A153" s="4" t="str">
        <f>IF(Ingreso_DEPARTAMENTAL!B153&gt;0,Ingreso_DEPARTAMENTAL!B153,"")</f>
        <v/>
      </c>
      <c r="B153" s="54" t="str">
        <f>IF(COUNTA(Ingreso_DEPARTAMENTAL!C153:F153)=4,CONCATENATE(Ingreso_DEPARTAMENTAL!C153," ",Ingreso_DEPARTAMENTAL!D153)," ")</f>
        <v xml:space="preserve"> </v>
      </c>
      <c r="C153" s="2" t="str">
        <f>IF(COUNTA(Ingreso_DEPARTAMENTAL!C153:F153)=4,CONCATENATE(MID(Ingreso_DEPARTAMENTAL!E153,1,1),".",MID(Ingreso_DEPARTAMENTAL!E153,2,3),".",MID(Ingreso_DEPARTAMENTAL!E153,5,3),"-",RIGHT(Ingreso_DEPARTAMENTAL!E153,1))," ")</f>
        <v xml:space="preserve"> </v>
      </c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s="80" customFormat="1" ht="24" customHeight="1" x14ac:dyDescent="0.25">
      <c r="A154" s="4" t="str">
        <f>IF(Ingreso_DEPARTAMENTAL!B154&gt;0,Ingreso_DEPARTAMENTAL!B154,"")</f>
        <v/>
      </c>
      <c r="B154" s="54" t="str">
        <f>IF(COUNTA(Ingreso_DEPARTAMENTAL!C154:F154)=4,CONCATENATE(Ingreso_DEPARTAMENTAL!C154," ",Ingreso_DEPARTAMENTAL!D154)," ")</f>
        <v xml:space="preserve"> </v>
      </c>
      <c r="C154" s="2" t="str">
        <f>IF(COUNTA(Ingreso_DEPARTAMENTAL!C154:F154)=4,CONCATENATE(MID(Ingreso_DEPARTAMENTAL!E154,1,1),".",MID(Ingreso_DEPARTAMENTAL!E154,2,3),".",MID(Ingreso_DEPARTAMENTAL!E154,5,3),"-",RIGHT(Ingreso_DEPARTAMENTAL!E154,1))," ")</f>
        <v xml:space="preserve"> </v>
      </c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s="80" customFormat="1" ht="24" customHeight="1" x14ac:dyDescent="0.25">
      <c r="A155" s="4" t="str">
        <f>IF(Ingreso_DEPARTAMENTAL!B155&gt;0,Ingreso_DEPARTAMENTAL!B155,"")</f>
        <v/>
      </c>
      <c r="B155" s="54" t="str">
        <f>IF(COUNTA(Ingreso_DEPARTAMENTAL!C155:F155)=4,CONCATENATE(Ingreso_DEPARTAMENTAL!C155," ",Ingreso_DEPARTAMENTAL!D155)," ")</f>
        <v xml:space="preserve"> </v>
      </c>
      <c r="C155" s="2" t="str">
        <f>IF(COUNTA(Ingreso_DEPARTAMENTAL!C155:F155)=4,CONCATENATE(MID(Ingreso_DEPARTAMENTAL!E155,1,1),".",MID(Ingreso_DEPARTAMENTAL!E155,2,3),".",MID(Ingreso_DEPARTAMENTAL!E155,5,3),"-",RIGHT(Ingreso_DEPARTAMENTAL!E155,1))," ")</f>
        <v xml:space="preserve"> </v>
      </c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s="80" customFormat="1" ht="24" customHeight="1" x14ac:dyDescent="0.25">
      <c r="A156" s="4" t="str">
        <f>IF(Ingreso_DEPARTAMENTAL!B156&gt;0,Ingreso_DEPARTAMENTAL!B156,"")</f>
        <v/>
      </c>
      <c r="B156" s="54" t="str">
        <f>IF(COUNTA(Ingreso_DEPARTAMENTAL!C156:F156)=4,CONCATENATE(Ingreso_DEPARTAMENTAL!C156," ",Ingreso_DEPARTAMENTAL!D156)," ")</f>
        <v xml:space="preserve"> </v>
      </c>
      <c r="C156" s="2" t="str">
        <f>IF(COUNTA(Ingreso_DEPARTAMENTAL!C156:F156)=4,CONCATENATE(MID(Ingreso_DEPARTAMENTAL!E156,1,1),".",MID(Ingreso_DEPARTAMENTAL!E156,2,3),".",MID(Ingreso_DEPARTAMENTAL!E156,5,3),"-",RIGHT(Ingreso_DEPARTAMENTAL!E156,1))," ")</f>
        <v xml:space="preserve"> </v>
      </c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s="80" customFormat="1" ht="24" customHeight="1" x14ac:dyDescent="0.25">
      <c r="A157" s="4" t="str">
        <f>IF(Ingreso_DEPARTAMENTAL!B157&gt;0,Ingreso_DEPARTAMENTAL!B157,"")</f>
        <v/>
      </c>
      <c r="B157" s="54" t="str">
        <f>IF(COUNTA(Ingreso_DEPARTAMENTAL!C157:F157)=4,CONCATENATE(Ingreso_DEPARTAMENTAL!C157," ",Ingreso_DEPARTAMENTAL!D157)," ")</f>
        <v xml:space="preserve"> </v>
      </c>
      <c r="C157" s="2" t="str">
        <f>IF(COUNTA(Ingreso_DEPARTAMENTAL!C157:F157)=4,CONCATENATE(MID(Ingreso_DEPARTAMENTAL!E157,1,1),".",MID(Ingreso_DEPARTAMENTAL!E157,2,3),".",MID(Ingreso_DEPARTAMENTAL!E157,5,3),"-",RIGHT(Ingreso_DEPARTAMENTAL!E157,1))," ")</f>
        <v xml:space="preserve"> </v>
      </c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s="80" customFormat="1" ht="24" customHeight="1" x14ac:dyDescent="0.25">
      <c r="A158" s="4" t="str">
        <f>IF(Ingreso_DEPARTAMENTAL!B158&gt;0,Ingreso_DEPARTAMENTAL!B158,"")</f>
        <v/>
      </c>
      <c r="B158" s="54" t="str">
        <f>IF(COUNTA(Ingreso_DEPARTAMENTAL!C158:F158)=4,CONCATENATE(Ingreso_DEPARTAMENTAL!C158," ",Ingreso_DEPARTAMENTAL!D158)," ")</f>
        <v xml:space="preserve"> </v>
      </c>
      <c r="C158" s="2" t="str">
        <f>IF(COUNTA(Ingreso_DEPARTAMENTAL!C158:F158)=4,CONCATENATE(MID(Ingreso_DEPARTAMENTAL!E158,1,1),".",MID(Ingreso_DEPARTAMENTAL!E158,2,3),".",MID(Ingreso_DEPARTAMENTAL!E158,5,3),"-",RIGHT(Ingreso_DEPARTAMENTAL!E158,1))," ")</f>
        <v xml:space="preserve"> </v>
      </c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s="80" customFormat="1" ht="24" customHeight="1" x14ac:dyDescent="0.25">
      <c r="A159" s="4" t="str">
        <f>IF(Ingreso_DEPARTAMENTAL!B159&gt;0,Ingreso_DEPARTAMENTAL!B159,"")</f>
        <v/>
      </c>
      <c r="B159" s="54" t="str">
        <f>IF(COUNTA(Ingreso_DEPARTAMENTAL!C159:F159)=4,CONCATENATE(Ingreso_DEPARTAMENTAL!C159," ",Ingreso_DEPARTAMENTAL!D159)," ")</f>
        <v xml:space="preserve"> </v>
      </c>
      <c r="C159" s="2" t="str">
        <f>IF(COUNTA(Ingreso_DEPARTAMENTAL!C159:F159)=4,CONCATENATE(MID(Ingreso_DEPARTAMENTAL!E159,1,1),".",MID(Ingreso_DEPARTAMENTAL!E159,2,3),".",MID(Ingreso_DEPARTAMENTAL!E159,5,3),"-",RIGHT(Ingreso_DEPARTAMENTAL!E159,1))," ")</f>
        <v xml:space="preserve"> </v>
      </c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s="80" customFormat="1" ht="24" customHeight="1" x14ac:dyDescent="0.25">
      <c r="A160" s="4" t="str">
        <f>IF(Ingreso_DEPARTAMENTAL!B160&gt;0,Ingreso_DEPARTAMENTAL!B160,"")</f>
        <v/>
      </c>
      <c r="B160" s="54" t="str">
        <f>IF(COUNTA(Ingreso_DEPARTAMENTAL!C160:F160)=4,CONCATENATE(Ingreso_DEPARTAMENTAL!C160," ",Ingreso_DEPARTAMENTAL!D160)," ")</f>
        <v xml:space="preserve"> </v>
      </c>
      <c r="C160" s="2" t="str">
        <f>IF(COUNTA(Ingreso_DEPARTAMENTAL!C160:F160)=4,CONCATENATE(MID(Ingreso_DEPARTAMENTAL!E160,1,1),".",MID(Ingreso_DEPARTAMENTAL!E160,2,3),".",MID(Ingreso_DEPARTAMENTAL!E160,5,3),"-",RIGHT(Ingreso_DEPARTAMENTAL!E160,1))," ")</f>
        <v xml:space="preserve"> </v>
      </c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s="80" customFormat="1" ht="24" customHeight="1" x14ac:dyDescent="0.25">
      <c r="A161" s="4" t="str">
        <f>IF(Ingreso_DEPARTAMENTAL!B161&gt;0,Ingreso_DEPARTAMENTAL!B161,"")</f>
        <v/>
      </c>
      <c r="B161" s="54" t="str">
        <f>IF(COUNTA(Ingreso_DEPARTAMENTAL!C161:F161)=4,CONCATENATE(Ingreso_DEPARTAMENTAL!C161," ",Ingreso_DEPARTAMENTAL!D161)," ")</f>
        <v xml:space="preserve"> </v>
      </c>
      <c r="C161" s="2" t="str">
        <f>IF(COUNTA(Ingreso_DEPARTAMENTAL!C161:F161)=4,CONCATENATE(MID(Ingreso_DEPARTAMENTAL!E161,1,1),".",MID(Ingreso_DEPARTAMENTAL!E161,2,3),".",MID(Ingreso_DEPARTAMENTAL!E161,5,3),"-",RIGHT(Ingreso_DEPARTAMENTAL!E161,1))," ")</f>
        <v xml:space="preserve"> </v>
      </c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s="80" customFormat="1" ht="24" customHeight="1" x14ac:dyDescent="0.25">
      <c r="A162" s="4" t="str">
        <f>IF(Ingreso_DEPARTAMENTAL!B162&gt;0,Ingreso_DEPARTAMENTAL!B162,"")</f>
        <v/>
      </c>
      <c r="B162" s="54" t="str">
        <f>IF(COUNTA(Ingreso_DEPARTAMENTAL!C162:F162)=4,CONCATENATE(Ingreso_DEPARTAMENTAL!C162," ",Ingreso_DEPARTAMENTAL!D162)," ")</f>
        <v xml:space="preserve"> </v>
      </c>
      <c r="C162" s="2" t="str">
        <f>IF(COUNTA(Ingreso_DEPARTAMENTAL!C162:F162)=4,CONCATENATE(MID(Ingreso_DEPARTAMENTAL!E162,1,1),".",MID(Ingreso_DEPARTAMENTAL!E162,2,3),".",MID(Ingreso_DEPARTAMENTAL!E162,5,3),"-",RIGHT(Ingreso_DEPARTAMENTAL!E162,1))," ")</f>
        <v xml:space="preserve"> </v>
      </c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s="80" customFormat="1" ht="24" customHeight="1" x14ac:dyDescent="0.25">
      <c r="A163" s="4" t="str">
        <f>IF(Ingreso_DEPARTAMENTAL!B163&gt;0,Ingreso_DEPARTAMENTAL!B163,"")</f>
        <v/>
      </c>
      <c r="B163" s="54" t="str">
        <f>IF(COUNTA(Ingreso_DEPARTAMENTAL!C163:F163)=4,CONCATENATE(Ingreso_DEPARTAMENTAL!C163," ",Ingreso_DEPARTAMENTAL!D163)," ")</f>
        <v xml:space="preserve"> </v>
      </c>
      <c r="C163" s="2" t="str">
        <f>IF(COUNTA(Ingreso_DEPARTAMENTAL!C163:F163)=4,CONCATENATE(MID(Ingreso_DEPARTAMENTAL!E163,1,1),".",MID(Ingreso_DEPARTAMENTAL!E163,2,3),".",MID(Ingreso_DEPARTAMENTAL!E163,5,3),"-",RIGHT(Ingreso_DEPARTAMENTAL!E163,1))," ")</f>
        <v xml:space="preserve"> </v>
      </c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s="80" customFormat="1" ht="24" customHeight="1" x14ac:dyDescent="0.25">
      <c r="A164" s="4" t="str">
        <f>IF(Ingreso_DEPARTAMENTAL!B164&gt;0,Ingreso_DEPARTAMENTAL!B164,"")</f>
        <v/>
      </c>
      <c r="B164" s="54" t="str">
        <f>IF(COUNTA(Ingreso_DEPARTAMENTAL!C164:F164)=4,CONCATENATE(Ingreso_DEPARTAMENTAL!C164," ",Ingreso_DEPARTAMENTAL!D164)," ")</f>
        <v xml:space="preserve"> </v>
      </c>
      <c r="C164" s="2" t="str">
        <f>IF(COUNTA(Ingreso_DEPARTAMENTAL!C164:F164)=4,CONCATENATE(MID(Ingreso_DEPARTAMENTAL!E164,1,1),".",MID(Ingreso_DEPARTAMENTAL!E164,2,3),".",MID(Ingreso_DEPARTAMENTAL!E164,5,3),"-",RIGHT(Ingreso_DEPARTAMENTAL!E164,1))," ")</f>
        <v xml:space="preserve"> </v>
      </c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s="80" customFormat="1" ht="24" customHeight="1" x14ac:dyDescent="0.25">
      <c r="A165" s="4" t="str">
        <f>IF(Ingreso_DEPARTAMENTAL!B165&gt;0,Ingreso_DEPARTAMENTAL!B165,"")</f>
        <v/>
      </c>
      <c r="B165" s="54" t="str">
        <f>IF(COUNTA(Ingreso_DEPARTAMENTAL!C165:F165)=4,CONCATENATE(Ingreso_DEPARTAMENTAL!C165," ",Ingreso_DEPARTAMENTAL!D165)," ")</f>
        <v xml:space="preserve"> </v>
      </c>
      <c r="C165" s="2" t="str">
        <f>IF(COUNTA(Ingreso_DEPARTAMENTAL!C165:F165)=4,CONCATENATE(MID(Ingreso_DEPARTAMENTAL!E165,1,1),".",MID(Ingreso_DEPARTAMENTAL!E165,2,3),".",MID(Ingreso_DEPARTAMENTAL!E165,5,3),"-",RIGHT(Ingreso_DEPARTAMENTAL!E165,1))," ")</f>
        <v xml:space="preserve"> </v>
      </c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s="80" customFormat="1" ht="24" customHeight="1" x14ac:dyDescent="0.25">
      <c r="A166" s="4" t="str">
        <f>IF(Ingreso_DEPARTAMENTAL!B166&gt;0,Ingreso_DEPARTAMENTAL!B166,"")</f>
        <v/>
      </c>
      <c r="B166" s="54" t="str">
        <f>IF(COUNTA(Ingreso_DEPARTAMENTAL!C166:F166)=4,CONCATENATE(Ingreso_DEPARTAMENTAL!C166," ",Ingreso_DEPARTAMENTAL!D166)," ")</f>
        <v xml:space="preserve"> </v>
      </c>
      <c r="C166" s="2" t="str">
        <f>IF(COUNTA(Ingreso_DEPARTAMENTAL!C166:F166)=4,CONCATENATE(MID(Ingreso_DEPARTAMENTAL!E166,1,1),".",MID(Ingreso_DEPARTAMENTAL!E166,2,3),".",MID(Ingreso_DEPARTAMENTAL!E166,5,3),"-",RIGHT(Ingreso_DEPARTAMENTAL!E166,1))," ")</f>
        <v xml:space="preserve"> </v>
      </c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s="80" customFormat="1" ht="24" customHeight="1" x14ac:dyDescent="0.25">
      <c r="A167" s="4" t="str">
        <f>IF(Ingreso_DEPARTAMENTAL!B167&gt;0,Ingreso_DEPARTAMENTAL!B167,"")</f>
        <v/>
      </c>
      <c r="B167" s="54" t="str">
        <f>IF(COUNTA(Ingreso_DEPARTAMENTAL!C167:F167)=4,CONCATENATE(Ingreso_DEPARTAMENTAL!C167," ",Ingreso_DEPARTAMENTAL!D167)," ")</f>
        <v xml:space="preserve"> </v>
      </c>
      <c r="C167" s="2" t="str">
        <f>IF(COUNTA(Ingreso_DEPARTAMENTAL!C167:F167)=4,CONCATENATE(MID(Ingreso_DEPARTAMENTAL!E167,1,1),".",MID(Ingreso_DEPARTAMENTAL!E167,2,3),".",MID(Ingreso_DEPARTAMENTAL!E167,5,3),"-",RIGHT(Ingreso_DEPARTAMENTAL!E167,1))," ")</f>
        <v xml:space="preserve"> </v>
      </c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s="80" customFormat="1" ht="24" customHeight="1" x14ac:dyDescent="0.25">
      <c r="A168" s="4" t="str">
        <f>IF(Ingreso_DEPARTAMENTAL!B168&gt;0,Ingreso_DEPARTAMENTAL!B168,"")</f>
        <v/>
      </c>
      <c r="B168" s="54" t="str">
        <f>IF(COUNTA(Ingreso_DEPARTAMENTAL!C168:F168)=4,CONCATENATE(Ingreso_DEPARTAMENTAL!C168," ",Ingreso_DEPARTAMENTAL!D168)," ")</f>
        <v xml:space="preserve"> </v>
      </c>
      <c r="C168" s="2" t="str">
        <f>IF(COUNTA(Ingreso_DEPARTAMENTAL!C168:F168)=4,CONCATENATE(MID(Ingreso_DEPARTAMENTAL!E168,1,1),".",MID(Ingreso_DEPARTAMENTAL!E168,2,3),".",MID(Ingreso_DEPARTAMENTAL!E168,5,3),"-",RIGHT(Ingreso_DEPARTAMENTAL!E168,1))," ")</f>
        <v xml:space="preserve"> </v>
      </c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s="80" customFormat="1" ht="24" customHeight="1" x14ac:dyDescent="0.25">
      <c r="A169" s="4" t="str">
        <f>IF(Ingreso_DEPARTAMENTAL!B169&gt;0,Ingreso_DEPARTAMENTAL!B169,"")</f>
        <v/>
      </c>
      <c r="B169" s="54" t="str">
        <f>IF(COUNTA(Ingreso_DEPARTAMENTAL!C169:F169)=4,CONCATENATE(Ingreso_DEPARTAMENTAL!C169," ",Ingreso_DEPARTAMENTAL!D169)," ")</f>
        <v xml:space="preserve"> </v>
      </c>
      <c r="C169" s="2" t="str">
        <f>IF(COUNTA(Ingreso_DEPARTAMENTAL!C169:F169)=4,CONCATENATE(MID(Ingreso_DEPARTAMENTAL!E169,1,1),".",MID(Ingreso_DEPARTAMENTAL!E169,2,3),".",MID(Ingreso_DEPARTAMENTAL!E169,5,3),"-",RIGHT(Ingreso_DEPARTAMENTAL!E169,1))," ")</f>
        <v xml:space="preserve"> </v>
      </c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s="80" customFormat="1" ht="24" customHeight="1" x14ac:dyDescent="0.25">
      <c r="A170" s="4" t="str">
        <f>IF(Ingreso_DEPARTAMENTAL!B170&gt;0,Ingreso_DEPARTAMENTAL!B170,"")</f>
        <v/>
      </c>
      <c r="B170" s="54" t="str">
        <f>IF(COUNTA(Ingreso_DEPARTAMENTAL!C170:F170)=4,CONCATENATE(Ingreso_DEPARTAMENTAL!C170," ",Ingreso_DEPARTAMENTAL!D170)," ")</f>
        <v xml:space="preserve"> </v>
      </c>
      <c r="C170" s="2" t="str">
        <f>IF(COUNTA(Ingreso_DEPARTAMENTAL!C170:F170)=4,CONCATENATE(MID(Ingreso_DEPARTAMENTAL!E170,1,1),".",MID(Ingreso_DEPARTAMENTAL!E170,2,3),".",MID(Ingreso_DEPARTAMENTAL!E170,5,3),"-",RIGHT(Ingreso_DEPARTAMENTAL!E170,1))," ")</f>
        <v xml:space="preserve"> </v>
      </c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s="80" customFormat="1" ht="24" customHeight="1" x14ac:dyDescent="0.25">
      <c r="A171" s="4" t="str">
        <f>IF(Ingreso_DEPARTAMENTAL!B171&gt;0,Ingreso_DEPARTAMENTAL!B171,"")</f>
        <v/>
      </c>
      <c r="B171" s="54" t="str">
        <f>IF(COUNTA(Ingreso_DEPARTAMENTAL!C171:F171)=4,CONCATENATE(Ingreso_DEPARTAMENTAL!C171," ",Ingreso_DEPARTAMENTAL!D171)," ")</f>
        <v xml:space="preserve"> </v>
      </c>
      <c r="C171" s="2" t="str">
        <f>IF(COUNTA(Ingreso_DEPARTAMENTAL!C171:F171)=4,CONCATENATE(MID(Ingreso_DEPARTAMENTAL!E171,1,1),".",MID(Ingreso_DEPARTAMENTAL!E171,2,3),".",MID(Ingreso_DEPARTAMENTAL!E171,5,3),"-",RIGHT(Ingreso_DEPARTAMENTAL!E171,1))," ")</f>
        <v xml:space="preserve"> </v>
      </c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s="80" customFormat="1" ht="24" customHeight="1" x14ac:dyDescent="0.25">
      <c r="A172" s="4" t="str">
        <f>IF(Ingreso_DEPARTAMENTAL!B172&gt;0,Ingreso_DEPARTAMENTAL!B172,"")</f>
        <v/>
      </c>
      <c r="B172" s="54" t="str">
        <f>IF(COUNTA(Ingreso_DEPARTAMENTAL!C172:F172)=4,CONCATENATE(Ingreso_DEPARTAMENTAL!C172," ",Ingreso_DEPARTAMENTAL!D172)," ")</f>
        <v xml:space="preserve"> </v>
      </c>
      <c r="C172" s="2" t="str">
        <f>IF(COUNTA(Ingreso_DEPARTAMENTAL!C172:F172)=4,CONCATENATE(MID(Ingreso_DEPARTAMENTAL!E172,1,1),".",MID(Ingreso_DEPARTAMENTAL!E172,2,3),".",MID(Ingreso_DEPARTAMENTAL!E172,5,3),"-",RIGHT(Ingreso_DEPARTAMENTAL!E172,1))," ")</f>
        <v xml:space="preserve"> </v>
      </c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s="80" customFormat="1" ht="24" customHeight="1" x14ac:dyDescent="0.25">
      <c r="A173" s="4" t="str">
        <f>IF(Ingreso_DEPARTAMENTAL!B173&gt;0,Ingreso_DEPARTAMENTAL!B173,"")</f>
        <v/>
      </c>
      <c r="B173" s="54" t="str">
        <f>IF(COUNTA(Ingreso_DEPARTAMENTAL!C173:F173)=4,CONCATENATE(Ingreso_DEPARTAMENTAL!C173," ",Ingreso_DEPARTAMENTAL!D173)," ")</f>
        <v xml:space="preserve"> </v>
      </c>
      <c r="C173" s="2" t="str">
        <f>IF(COUNTA(Ingreso_DEPARTAMENTAL!C173:F173)=4,CONCATENATE(MID(Ingreso_DEPARTAMENTAL!E173,1,1),".",MID(Ingreso_DEPARTAMENTAL!E173,2,3),".",MID(Ingreso_DEPARTAMENTAL!E173,5,3),"-",RIGHT(Ingreso_DEPARTAMENTAL!E173,1))," ")</f>
        <v xml:space="preserve"> </v>
      </c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s="80" customFormat="1" ht="24" customHeight="1" x14ac:dyDescent="0.25">
      <c r="A174" s="4" t="str">
        <f>IF(Ingreso_DEPARTAMENTAL!B174&gt;0,Ingreso_DEPARTAMENTAL!B174,"")</f>
        <v/>
      </c>
      <c r="B174" s="54" t="str">
        <f>IF(COUNTA(Ingreso_DEPARTAMENTAL!C174:F174)=4,CONCATENATE(Ingreso_DEPARTAMENTAL!C174," ",Ingreso_DEPARTAMENTAL!D174)," ")</f>
        <v xml:space="preserve"> </v>
      </c>
      <c r="C174" s="2" t="str">
        <f>IF(COUNTA(Ingreso_DEPARTAMENTAL!C174:F174)=4,CONCATENATE(MID(Ingreso_DEPARTAMENTAL!E174,1,1),".",MID(Ingreso_DEPARTAMENTAL!E174,2,3),".",MID(Ingreso_DEPARTAMENTAL!E174,5,3),"-",RIGHT(Ingreso_DEPARTAMENTAL!E174,1))," ")</f>
        <v xml:space="preserve"> </v>
      </c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s="80" customFormat="1" ht="24" customHeight="1" x14ac:dyDescent="0.25">
      <c r="A175" s="4" t="str">
        <f>IF(Ingreso_DEPARTAMENTAL!B175&gt;0,Ingreso_DEPARTAMENTAL!B175,"")</f>
        <v/>
      </c>
      <c r="B175" s="54" t="str">
        <f>IF(COUNTA(Ingreso_DEPARTAMENTAL!C175:F175)=4,CONCATENATE(Ingreso_DEPARTAMENTAL!C175," ",Ingreso_DEPARTAMENTAL!D175)," ")</f>
        <v xml:space="preserve"> </v>
      </c>
      <c r="C175" s="2" t="str">
        <f>IF(COUNTA(Ingreso_DEPARTAMENTAL!C175:F175)=4,CONCATENATE(MID(Ingreso_DEPARTAMENTAL!E175,1,1),".",MID(Ingreso_DEPARTAMENTAL!E175,2,3),".",MID(Ingreso_DEPARTAMENTAL!E175,5,3),"-",RIGHT(Ingreso_DEPARTAMENTAL!E175,1))," ")</f>
        <v xml:space="preserve"> </v>
      </c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s="80" customFormat="1" ht="24" customHeight="1" x14ac:dyDescent="0.25">
      <c r="A176" s="4" t="str">
        <f>IF(Ingreso_DEPARTAMENTAL!B176&gt;0,Ingreso_DEPARTAMENTAL!B176,"")</f>
        <v/>
      </c>
      <c r="B176" s="54" t="str">
        <f>IF(COUNTA(Ingreso_DEPARTAMENTAL!C176:F176)=4,CONCATENATE(Ingreso_DEPARTAMENTAL!C176," ",Ingreso_DEPARTAMENTAL!D176)," ")</f>
        <v xml:space="preserve"> </v>
      </c>
      <c r="C176" s="2" t="str">
        <f>IF(COUNTA(Ingreso_DEPARTAMENTAL!C176:F176)=4,CONCATENATE(MID(Ingreso_DEPARTAMENTAL!E176,1,1),".",MID(Ingreso_DEPARTAMENTAL!E176,2,3),".",MID(Ingreso_DEPARTAMENTAL!E176,5,3),"-",RIGHT(Ingreso_DEPARTAMENTAL!E176,1))," ")</f>
        <v xml:space="preserve"> </v>
      </c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s="80" customFormat="1" ht="24" customHeight="1" x14ac:dyDescent="0.25">
      <c r="A177" s="4" t="str">
        <f>IF(Ingreso_DEPARTAMENTAL!B177&gt;0,Ingreso_DEPARTAMENTAL!B177,"")</f>
        <v/>
      </c>
      <c r="B177" s="54" t="str">
        <f>IF(COUNTA(Ingreso_DEPARTAMENTAL!C177:F177)=4,CONCATENATE(Ingreso_DEPARTAMENTAL!C177," ",Ingreso_DEPARTAMENTAL!D177)," ")</f>
        <v xml:space="preserve"> </v>
      </c>
      <c r="C177" s="2" t="str">
        <f>IF(COUNTA(Ingreso_DEPARTAMENTAL!C177:F177)=4,CONCATENATE(MID(Ingreso_DEPARTAMENTAL!E177,1,1),".",MID(Ingreso_DEPARTAMENTAL!E177,2,3),".",MID(Ingreso_DEPARTAMENTAL!E177,5,3),"-",RIGHT(Ingreso_DEPARTAMENTAL!E177,1))," ")</f>
        <v xml:space="preserve"> </v>
      </c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s="80" customFormat="1" ht="24" customHeight="1" x14ac:dyDescent="0.25">
      <c r="A178" s="4" t="str">
        <f>IF(Ingreso_DEPARTAMENTAL!B178&gt;0,Ingreso_DEPARTAMENTAL!B178,"")</f>
        <v/>
      </c>
      <c r="B178" s="54" t="str">
        <f>IF(COUNTA(Ingreso_DEPARTAMENTAL!C178:F178)=4,CONCATENATE(Ingreso_DEPARTAMENTAL!C178," ",Ingreso_DEPARTAMENTAL!D178)," ")</f>
        <v xml:space="preserve"> </v>
      </c>
      <c r="C178" s="2" t="str">
        <f>IF(COUNTA(Ingreso_DEPARTAMENTAL!C178:F178)=4,CONCATENATE(MID(Ingreso_DEPARTAMENTAL!E178,1,1),".",MID(Ingreso_DEPARTAMENTAL!E178,2,3),".",MID(Ingreso_DEPARTAMENTAL!E178,5,3),"-",RIGHT(Ingreso_DEPARTAMENTAL!E178,1))," ")</f>
        <v xml:space="preserve"> </v>
      </c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s="80" customFormat="1" ht="24" customHeight="1" x14ac:dyDescent="0.25">
      <c r="A179" s="4" t="str">
        <f>IF(Ingreso_DEPARTAMENTAL!B179&gt;0,Ingreso_DEPARTAMENTAL!B179,"")</f>
        <v/>
      </c>
      <c r="B179" s="54" t="str">
        <f>IF(COUNTA(Ingreso_DEPARTAMENTAL!C179:F179)=4,CONCATENATE(Ingreso_DEPARTAMENTAL!C179," ",Ingreso_DEPARTAMENTAL!D179)," ")</f>
        <v xml:space="preserve"> </v>
      </c>
      <c r="C179" s="2" t="str">
        <f>IF(COUNTA(Ingreso_DEPARTAMENTAL!C179:F179)=4,CONCATENATE(MID(Ingreso_DEPARTAMENTAL!E179,1,1),".",MID(Ingreso_DEPARTAMENTAL!E179,2,3),".",MID(Ingreso_DEPARTAMENTAL!E179,5,3),"-",RIGHT(Ingreso_DEPARTAMENTAL!E179,1))," ")</f>
        <v xml:space="preserve"> </v>
      </c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s="80" customFormat="1" ht="24" customHeight="1" x14ac:dyDescent="0.25">
      <c r="A180" s="4" t="str">
        <f>IF(Ingreso_DEPARTAMENTAL!B180&gt;0,Ingreso_DEPARTAMENTAL!B180,"")</f>
        <v/>
      </c>
      <c r="B180" s="54" t="str">
        <f>IF(COUNTA(Ingreso_DEPARTAMENTAL!C180:F180)=4,CONCATENATE(Ingreso_DEPARTAMENTAL!C180," ",Ingreso_DEPARTAMENTAL!D180)," ")</f>
        <v xml:space="preserve"> </v>
      </c>
      <c r="C180" s="2" t="str">
        <f>IF(COUNTA(Ingreso_DEPARTAMENTAL!C180:F180)=4,CONCATENATE(MID(Ingreso_DEPARTAMENTAL!E180,1,1),".",MID(Ingreso_DEPARTAMENTAL!E180,2,3),".",MID(Ingreso_DEPARTAMENTAL!E180,5,3),"-",RIGHT(Ingreso_DEPARTAMENTAL!E180,1))," ")</f>
        <v xml:space="preserve"> </v>
      </c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s="80" customFormat="1" ht="24" customHeight="1" x14ac:dyDescent="0.25">
      <c r="A181" s="4" t="str">
        <f>IF(Ingreso_DEPARTAMENTAL!B181&gt;0,Ingreso_DEPARTAMENTAL!B181,"")</f>
        <v/>
      </c>
      <c r="B181" s="54" t="str">
        <f>IF(COUNTA(Ingreso_DEPARTAMENTAL!C181:F181)=4,CONCATENATE(Ingreso_DEPARTAMENTAL!C181," ",Ingreso_DEPARTAMENTAL!D181)," ")</f>
        <v xml:space="preserve"> </v>
      </c>
      <c r="C181" s="2" t="str">
        <f>IF(COUNTA(Ingreso_DEPARTAMENTAL!C181:F181)=4,CONCATENATE(MID(Ingreso_DEPARTAMENTAL!E181,1,1),".",MID(Ingreso_DEPARTAMENTAL!E181,2,3),".",MID(Ingreso_DEPARTAMENTAL!E181,5,3),"-",RIGHT(Ingreso_DEPARTAMENTAL!E181,1))," ")</f>
        <v xml:space="preserve"> </v>
      </c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s="80" customFormat="1" ht="24" customHeight="1" x14ac:dyDescent="0.25">
      <c r="A182" s="4" t="str">
        <f>IF(Ingreso_DEPARTAMENTAL!B182&gt;0,Ingreso_DEPARTAMENTAL!B182,"")</f>
        <v/>
      </c>
      <c r="B182" s="54" t="str">
        <f>IF(COUNTA(Ingreso_DEPARTAMENTAL!C182:F182)=4,CONCATENATE(Ingreso_DEPARTAMENTAL!C182," ",Ingreso_DEPARTAMENTAL!D182)," ")</f>
        <v xml:space="preserve"> </v>
      </c>
      <c r="C182" s="2" t="str">
        <f>IF(COUNTA(Ingreso_DEPARTAMENTAL!C182:F182)=4,CONCATENATE(MID(Ingreso_DEPARTAMENTAL!E182,1,1),".",MID(Ingreso_DEPARTAMENTAL!E182,2,3),".",MID(Ingreso_DEPARTAMENTAL!E182,5,3),"-",RIGHT(Ingreso_DEPARTAMENTAL!E182,1))," ")</f>
        <v xml:space="preserve"> </v>
      </c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s="80" customFormat="1" ht="24" customHeight="1" x14ac:dyDescent="0.25">
      <c r="A183" s="4" t="str">
        <f>IF(Ingreso_DEPARTAMENTAL!B183&gt;0,Ingreso_DEPARTAMENTAL!B183,"")</f>
        <v/>
      </c>
      <c r="B183" s="54" t="str">
        <f>IF(COUNTA(Ingreso_DEPARTAMENTAL!C183:F183)=4,CONCATENATE(Ingreso_DEPARTAMENTAL!C183," ",Ingreso_DEPARTAMENTAL!D183)," ")</f>
        <v xml:space="preserve"> </v>
      </c>
      <c r="C183" s="2" t="str">
        <f>IF(COUNTA(Ingreso_DEPARTAMENTAL!C183:F183)=4,CONCATENATE(MID(Ingreso_DEPARTAMENTAL!E183,1,1),".",MID(Ingreso_DEPARTAMENTAL!E183,2,3),".",MID(Ingreso_DEPARTAMENTAL!E183,5,3),"-",RIGHT(Ingreso_DEPARTAMENTAL!E183,1))," ")</f>
        <v xml:space="preserve"> </v>
      </c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s="80" customFormat="1" ht="24" customHeight="1" x14ac:dyDescent="0.25">
      <c r="A184" s="4" t="str">
        <f>IF(Ingreso_DEPARTAMENTAL!B184&gt;0,Ingreso_DEPARTAMENTAL!B184,"")</f>
        <v/>
      </c>
      <c r="B184" s="54" t="str">
        <f>IF(COUNTA(Ingreso_DEPARTAMENTAL!C184:F184)=4,CONCATENATE(Ingreso_DEPARTAMENTAL!C184," ",Ingreso_DEPARTAMENTAL!D184)," ")</f>
        <v xml:space="preserve"> </v>
      </c>
      <c r="C184" s="2" t="str">
        <f>IF(COUNTA(Ingreso_DEPARTAMENTAL!C184:F184)=4,CONCATENATE(MID(Ingreso_DEPARTAMENTAL!E184,1,1),".",MID(Ingreso_DEPARTAMENTAL!E184,2,3),".",MID(Ingreso_DEPARTAMENTAL!E184,5,3),"-",RIGHT(Ingreso_DEPARTAMENTAL!E184,1))," ")</f>
        <v xml:space="preserve"> </v>
      </c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s="80" customFormat="1" ht="24" customHeight="1" x14ac:dyDescent="0.25">
      <c r="A185" s="4" t="str">
        <f>IF(Ingreso_DEPARTAMENTAL!B185&gt;0,Ingreso_DEPARTAMENTAL!B185,"")</f>
        <v/>
      </c>
      <c r="B185" s="54" t="str">
        <f>IF(COUNTA(Ingreso_DEPARTAMENTAL!C185:F185)=4,CONCATENATE(Ingreso_DEPARTAMENTAL!C185," ",Ingreso_DEPARTAMENTAL!D185)," ")</f>
        <v xml:space="preserve"> </v>
      </c>
      <c r="C185" s="2" t="str">
        <f>IF(COUNTA(Ingreso_DEPARTAMENTAL!C185:F185)=4,CONCATENATE(MID(Ingreso_DEPARTAMENTAL!E185,1,1),".",MID(Ingreso_DEPARTAMENTAL!E185,2,3),".",MID(Ingreso_DEPARTAMENTAL!E185,5,3),"-",RIGHT(Ingreso_DEPARTAMENTAL!E185,1))," ")</f>
        <v xml:space="preserve"> </v>
      </c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s="80" customFormat="1" ht="24" customHeight="1" x14ac:dyDescent="0.25">
      <c r="A186" s="4" t="str">
        <f>IF(Ingreso_DEPARTAMENTAL!B186&gt;0,Ingreso_DEPARTAMENTAL!B186,"")</f>
        <v/>
      </c>
      <c r="B186" s="54" t="str">
        <f>IF(COUNTA(Ingreso_DEPARTAMENTAL!C186:F186)=4,CONCATENATE(Ingreso_DEPARTAMENTAL!C186," ",Ingreso_DEPARTAMENTAL!D186)," ")</f>
        <v xml:space="preserve"> </v>
      </c>
      <c r="C186" s="2" t="str">
        <f>IF(COUNTA(Ingreso_DEPARTAMENTAL!C186:F186)=4,CONCATENATE(MID(Ingreso_DEPARTAMENTAL!E186,1,1),".",MID(Ingreso_DEPARTAMENTAL!E186,2,3),".",MID(Ingreso_DEPARTAMENTAL!E186,5,3),"-",RIGHT(Ingreso_DEPARTAMENTAL!E186,1))," ")</f>
        <v xml:space="preserve"> </v>
      </c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s="80" customFormat="1" ht="24" customHeight="1" x14ac:dyDescent="0.25">
      <c r="A187" s="4" t="str">
        <f>IF(Ingreso_DEPARTAMENTAL!B187&gt;0,Ingreso_DEPARTAMENTAL!B187,"")</f>
        <v/>
      </c>
      <c r="B187" s="54" t="str">
        <f>IF(COUNTA(Ingreso_DEPARTAMENTAL!C187:F187)=4,CONCATENATE(Ingreso_DEPARTAMENTAL!C187," ",Ingreso_DEPARTAMENTAL!D187)," ")</f>
        <v xml:space="preserve"> </v>
      </c>
      <c r="C187" s="2" t="str">
        <f>IF(COUNTA(Ingreso_DEPARTAMENTAL!C187:F187)=4,CONCATENATE(MID(Ingreso_DEPARTAMENTAL!E187,1,1),".",MID(Ingreso_DEPARTAMENTAL!E187,2,3),".",MID(Ingreso_DEPARTAMENTAL!E187,5,3),"-",RIGHT(Ingreso_DEPARTAMENTAL!E187,1))," ")</f>
        <v xml:space="preserve"> </v>
      </c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s="80" customFormat="1" ht="24" customHeight="1" x14ac:dyDescent="0.25">
      <c r="A188" s="4" t="str">
        <f>IF(Ingreso_DEPARTAMENTAL!B188&gt;0,Ingreso_DEPARTAMENTAL!B188,"")</f>
        <v/>
      </c>
      <c r="B188" s="54" t="str">
        <f>IF(COUNTA(Ingreso_DEPARTAMENTAL!C188:F188)=4,CONCATENATE(Ingreso_DEPARTAMENTAL!C188," ",Ingreso_DEPARTAMENTAL!D188)," ")</f>
        <v xml:space="preserve"> </v>
      </c>
      <c r="C188" s="2" t="str">
        <f>IF(COUNTA(Ingreso_DEPARTAMENTAL!C188:F188)=4,CONCATENATE(MID(Ingreso_DEPARTAMENTAL!E188,1,1),".",MID(Ingreso_DEPARTAMENTAL!E188,2,3),".",MID(Ingreso_DEPARTAMENTAL!E188,5,3),"-",RIGHT(Ingreso_DEPARTAMENTAL!E188,1))," ")</f>
        <v xml:space="preserve"> </v>
      </c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s="80" customFormat="1" ht="24" customHeight="1" x14ac:dyDescent="0.25">
      <c r="A189" s="4" t="str">
        <f>IF(Ingreso_DEPARTAMENTAL!B189&gt;0,Ingreso_DEPARTAMENTAL!B189,"")</f>
        <v/>
      </c>
      <c r="B189" s="54" t="str">
        <f>IF(COUNTA(Ingreso_DEPARTAMENTAL!C189:F189)=4,CONCATENATE(Ingreso_DEPARTAMENTAL!C189," ",Ingreso_DEPARTAMENTAL!D189)," ")</f>
        <v xml:space="preserve"> </v>
      </c>
      <c r="C189" s="2" t="str">
        <f>IF(COUNTA(Ingreso_DEPARTAMENTAL!C189:F189)=4,CONCATENATE(MID(Ingreso_DEPARTAMENTAL!E189,1,1),".",MID(Ingreso_DEPARTAMENTAL!E189,2,3),".",MID(Ingreso_DEPARTAMENTAL!E189,5,3),"-",RIGHT(Ingreso_DEPARTAMENTAL!E189,1))," ")</f>
        <v xml:space="preserve"> </v>
      </c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s="80" customFormat="1" ht="24" customHeight="1" x14ac:dyDescent="0.25">
      <c r="A190" s="4" t="str">
        <f>IF(Ingreso_DEPARTAMENTAL!B190&gt;0,Ingreso_DEPARTAMENTAL!B190,"")</f>
        <v/>
      </c>
      <c r="B190" s="54" t="str">
        <f>IF(COUNTA(Ingreso_DEPARTAMENTAL!C190:F190)=4,CONCATENATE(Ingreso_DEPARTAMENTAL!C190," ",Ingreso_DEPARTAMENTAL!D190)," ")</f>
        <v xml:space="preserve"> </v>
      </c>
      <c r="C190" s="2" t="str">
        <f>IF(COUNTA(Ingreso_DEPARTAMENTAL!C190:F190)=4,CONCATENATE(MID(Ingreso_DEPARTAMENTAL!E190,1,1),".",MID(Ingreso_DEPARTAMENTAL!E190,2,3),".",MID(Ingreso_DEPARTAMENTAL!E190,5,3),"-",RIGHT(Ingreso_DEPARTAMENTAL!E190,1))," ")</f>
        <v xml:space="preserve"> </v>
      </c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s="80" customFormat="1" ht="24" customHeight="1" x14ac:dyDescent="0.25">
      <c r="A191" s="4" t="str">
        <f>IF(Ingreso_DEPARTAMENTAL!B191&gt;0,Ingreso_DEPARTAMENTAL!B191,"")</f>
        <v/>
      </c>
      <c r="B191" s="54" t="str">
        <f>IF(COUNTA(Ingreso_DEPARTAMENTAL!C191:F191)=4,CONCATENATE(Ingreso_DEPARTAMENTAL!C191," ",Ingreso_DEPARTAMENTAL!D191)," ")</f>
        <v xml:space="preserve"> </v>
      </c>
      <c r="C191" s="2" t="str">
        <f>IF(COUNTA(Ingreso_DEPARTAMENTAL!C191:F191)=4,CONCATENATE(MID(Ingreso_DEPARTAMENTAL!E191,1,1),".",MID(Ingreso_DEPARTAMENTAL!E191,2,3),".",MID(Ingreso_DEPARTAMENTAL!E191,5,3),"-",RIGHT(Ingreso_DEPARTAMENTAL!E191,1))," ")</f>
        <v xml:space="preserve"> </v>
      </c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s="80" customFormat="1" ht="24" customHeight="1" x14ac:dyDescent="0.25">
      <c r="A192" s="4" t="str">
        <f>IF(Ingreso_DEPARTAMENTAL!B192&gt;0,Ingreso_DEPARTAMENTAL!B192,"")</f>
        <v/>
      </c>
      <c r="B192" s="54" t="str">
        <f>IF(COUNTA(Ingreso_DEPARTAMENTAL!C192:F192)=4,CONCATENATE(Ingreso_DEPARTAMENTAL!C192," ",Ingreso_DEPARTAMENTAL!D192)," ")</f>
        <v xml:space="preserve"> </v>
      </c>
      <c r="C192" s="2" t="str">
        <f>IF(COUNTA(Ingreso_DEPARTAMENTAL!C192:F192)=4,CONCATENATE(MID(Ingreso_DEPARTAMENTAL!E192,1,1),".",MID(Ingreso_DEPARTAMENTAL!E192,2,3),".",MID(Ingreso_DEPARTAMENTAL!E192,5,3),"-",RIGHT(Ingreso_DEPARTAMENTAL!E192,1))," ")</f>
        <v xml:space="preserve"> </v>
      </c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s="80" customFormat="1" ht="24" customHeight="1" x14ac:dyDescent="0.25">
      <c r="A193" s="4" t="str">
        <f>IF(Ingreso_DEPARTAMENTAL!B193&gt;0,Ingreso_DEPARTAMENTAL!B193,"")</f>
        <v/>
      </c>
      <c r="B193" s="54" t="str">
        <f>IF(COUNTA(Ingreso_DEPARTAMENTAL!C193:F193)=4,CONCATENATE(Ingreso_DEPARTAMENTAL!C193," ",Ingreso_DEPARTAMENTAL!D193)," ")</f>
        <v xml:space="preserve"> </v>
      </c>
      <c r="C193" s="2" t="str">
        <f>IF(COUNTA(Ingreso_DEPARTAMENTAL!C193:F193)=4,CONCATENATE(MID(Ingreso_DEPARTAMENTAL!E193,1,1),".",MID(Ingreso_DEPARTAMENTAL!E193,2,3),".",MID(Ingreso_DEPARTAMENTAL!E193,5,3),"-",RIGHT(Ingreso_DEPARTAMENTAL!E193,1))," ")</f>
        <v xml:space="preserve"> </v>
      </c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s="80" customFormat="1" ht="24" customHeight="1" x14ac:dyDescent="0.25">
      <c r="A194" s="4" t="str">
        <f>IF(Ingreso_DEPARTAMENTAL!B194&gt;0,Ingreso_DEPARTAMENTAL!B194,"")</f>
        <v/>
      </c>
      <c r="B194" s="54" t="str">
        <f>IF(COUNTA(Ingreso_DEPARTAMENTAL!C194:F194)=4,CONCATENATE(Ingreso_DEPARTAMENTAL!C194," ",Ingreso_DEPARTAMENTAL!D194)," ")</f>
        <v xml:space="preserve"> </v>
      </c>
      <c r="C194" s="2" t="str">
        <f>IF(COUNTA(Ingreso_DEPARTAMENTAL!C194:F194)=4,CONCATENATE(MID(Ingreso_DEPARTAMENTAL!E194,1,1),".",MID(Ingreso_DEPARTAMENTAL!E194,2,3),".",MID(Ingreso_DEPARTAMENTAL!E194,5,3),"-",RIGHT(Ingreso_DEPARTAMENTAL!E194,1))," ")</f>
        <v xml:space="preserve"> </v>
      </c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s="80" customFormat="1" ht="24" customHeight="1" x14ac:dyDescent="0.25">
      <c r="A195" s="4" t="str">
        <f>IF(Ingreso_DEPARTAMENTAL!B195&gt;0,Ingreso_DEPARTAMENTAL!B195,"")</f>
        <v/>
      </c>
      <c r="B195" s="54" t="str">
        <f>IF(COUNTA(Ingreso_DEPARTAMENTAL!C195:F195)=4,CONCATENATE(Ingreso_DEPARTAMENTAL!C195," ",Ingreso_DEPARTAMENTAL!D195)," ")</f>
        <v xml:space="preserve"> </v>
      </c>
      <c r="C195" s="2" t="str">
        <f>IF(COUNTA(Ingreso_DEPARTAMENTAL!C195:F195)=4,CONCATENATE(MID(Ingreso_DEPARTAMENTAL!E195,1,1),".",MID(Ingreso_DEPARTAMENTAL!E195,2,3),".",MID(Ingreso_DEPARTAMENTAL!E195,5,3),"-",RIGHT(Ingreso_DEPARTAMENTAL!E195,1))," ")</f>
        <v xml:space="preserve"> </v>
      </c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s="80" customFormat="1" ht="24" customHeight="1" x14ac:dyDescent="0.25">
      <c r="A196" s="4" t="str">
        <f>IF(Ingreso_DEPARTAMENTAL!B196&gt;0,Ingreso_DEPARTAMENTAL!B196,"")</f>
        <v/>
      </c>
      <c r="B196" s="54" t="str">
        <f>IF(COUNTA(Ingreso_DEPARTAMENTAL!C196:F196)=4,CONCATENATE(Ingreso_DEPARTAMENTAL!C196," ",Ingreso_DEPARTAMENTAL!D196)," ")</f>
        <v xml:space="preserve"> </v>
      </c>
      <c r="C196" s="2" t="str">
        <f>IF(COUNTA(Ingreso_DEPARTAMENTAL!C196:F196)=4,CONCATENATE(MID(Ingreso_DEPARTAMENTAL!E196,1,1),".",MID(Ingreso_DEPARTAMENTAL!E196,2,3),".",MID(Ingreso_DEPARTAMENTAL!E196,5,3),"-",RIGHT(Ingreso_DEPARTAMENTAL!E196,1))," ")</f>
        <v xml:space="preserve"> </v>
      </c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s="80" customFormat="1" ht="24" customHeight="1" x14ac:dyDescent="0.25">
      <c r="A197" s="4" t="str">
        <f>IF(Ingreso_DEPARTAMENTAL!B197&gt;0,Ingreso_DEPARTAMENTAL!B197,"")</f>
        <v/>
      </c>
      <c r="B197" s="54" t="str">
        <f>IF(COUNTA(Ingreso_DEPARTAMENTAL!C197:F197)=4,CONCATENATE(Ingreso_DEPARTAMENTAL!C197," ",Ingreso_DEPARTAMENTAL!D197)," ")</f>
        <v xml:space="preserve"> </v>
      </c>
      <c r="C197" s="2" t="str">
        <f>IF(COUNTA(Ingreso_DEPARTAMENTAL!C197:F197)=4,CONCATENATE(MID(Ingreso_DEPARTAMENTAL!E197,1,1),".",MID(Ingreso_DEPARTAMENTAL!E197,2,3),".",MID(Ingreso_DEPARTAMENTAL!E197,5,3),"-",RIGHT(Ingreso_DEPARTAMENTAL!E197,1))," ")</f>
        <v xml:space="preserve"> </v>
      </c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s="80" customFormat="1" ht="24" customHeight="1" x14ac:dyDescent="0.25">
      <c r="A198" s="4" t="str">
        <f>IF(Ingreso_DEPARTAMENTAL!B198&gt;0,Ingreso_DEPARTAMENTAL!B198,"")</f>
        <v/>
      </c>
      <c r="B198" s="54" t="str">
        <f>IF(COUNTA(Ingreso_DEPARTAMENTAL!C198:F198)=4,CONCATENATE(Ingreso_DEPARTAMENTAL!C198," ",Ingreso_DEPARTAMENTAL!D198)," ")</f>
        <v xml:space="preserve"> </v>
      </c>
      <c r="C198" s="2" t="str">
        <f>IF(COUNTA(Ingreso_DEPARTAMENTAL!C198:F198)=4,CONCATENATE(MID(Ingreso_DEPARTAMENTAL!E198,1,1),".",MID(Ingreso_DEPARTAMENTAL!E198,2,3),".",MID(Ingreso_DEPARTAMENTAL!E198,5,3),"-",RIGHT(Ingreso_DEPARTAMENTAL!E198,1))," ")</f>
        <v xml:space="preserve"> </v>
      </c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s="80" customFormat="1" ht="24" customHeight="1" x14ac:dyDescent="0.25">
      <c r="A199" s="4" t="str">
        <f>IF(Ingreso_DEPARTAMENTAL!B199&gt;0,Ingreso_DEPARTAMENTAL!B199,"")</f>
        <v/>
      </c>
      <c r="B199" s="54" t="str">
        <f>IF(COUNTA(Ingreso_DEPARTAMENTAL!C199:F199)=4,CONCATENATE(Ingreso_DEPARTAMENTAL!C199," ",Ingreso_DEPARTAMENTAL!D199)," ")</f>
        <v xml:space="preserve"> </v>
      </c>
      <c r="C199" s="2" t="str">
        <f>IF(COUNTA(Ingreso_DEPARTAMENTAL!C199:F199)=4,CONCATENATE(MID(Ingreso_DEPARTAMENTAL!E199,1,1),".",MID(Ingreso_DEPARTAMENTAL!E199,2,3),".",MID(Ingreso_DEPARTAMENTAL!E199,5,3),"-",RIGHT(Ingreso_DEPARTAMENTAL!E199,1))," ")</f>
        <v xml:space="preserve"> </v>
      </c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s="80" customFormat="1" ht="24" customHeight="1" x14ac:dyDescent="0.25">
      <c r="A200" s="4" t="str">
        <f>IF(Ingreso_DEPARTAMENTAL!B200&gt;0,Ingreso_DEPARTAMENTAL!B200,"")</f>
        <v/>
      </c>
      <c r="B200" s="54" t="str">
        <f>IF(COUNTA(Ingreso_DEPARTAMENTAL!C200:F200)=4,CONCATENATE(Ingreso_DEPARTAMENTAL!C200," ",Ingreso_DEPARTAMENTAL!D200)," ")</f>
        <v xml:space="preserve"> </v>
      </c>
      <c r="C200" s="2" t="str">
        <f>IF(COUNTA(Ingreso_DEPARTAMENTAL!C200:F200)=4,CONCATENATE(MID(Ingreso_DEPARTAMENTAL!E200,1,1),".",MID(Ingreso_DEPARTAMENTAL!E200,2,3),".",MID(Ingreso_DEPARTAMENTAL!E200,5,3),"-",RIGHT(Ingreso_DEPARTAMENTAL!E200,1))," ")</f>
        <v xml:space="preserve"> </v>
      </c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s="80" customFormat="1" ht="24" customHeight="1" x14ac:dyDescent="0.25">
      <c r="A201" s="4" t="str">
        <f>IF(Ingreso_DEPARTAMENTAL!B201&gt;0,Ingreso_DEPARTAMENTAL!B201,"")</f>
        <v/>
      </c>
      <c r="B201" s="54" t="str">
        <f>IF(COUNTA(Ingreso_DEPARTAMENTAL!C201:F201)=4,CONCATENATE(Ingreso_DEPARTAMENTAL!C201," ",Ingreso_DEPARTAMENTAL!D201)," ")</f>
        <v xml:space="preserve"> </v>
      </c>
      <c r="C201" s="2" t="str">
        <f>IF(COUNTA(Ingreso_DEPARTAMENTAL!C201:F201)=4,CONCATENATE(MID(Ingreso_DEPARTAMENTAL!E201,1,1),".",MID(Ingreso_DEPARTAMENTAL!E201,2,3),".",MID(Ingreso_DEPARTAMENTAL!E201,5,3),"-",RIGHT(Ingreso_DEPARTAMENTAL!E201,1))," ")</f>
        <v xml:space="preserve"> </v>
      </c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s="80" customFormat="1" ht="24" customHeight="1" x14ac:dyDescent="0.25">
      <c r="A202" s="4" t="str">
        <f>IF(Ingreso_DEPARTAMENTAL!B202&gt;0,Ingreso_DEPARTAMENTAL!B202,"")</f>
        <v/>
      </c>
      <c r="B202" s="54" t="str">
        <f>IF(COUNTA(Ingreso_DEPARTAMENTAL!C202:F202)=4,CONCATENATE(Ingreso_DEPARTAMENTAL!C202," ",Ingreso_DEPARTAMENTAL!D202)," ")</f>
        <v xml:space="preserve"> </v>
      </c>
      <c r="C202" s="2" t="str">
        <f>IF(COUNTA(Ingreso_DEPARTAMENTAL!C202:F202)=4,CONCATENATE(MID(Ingreso_DEPARTAMENTAL!E202,1,1),".",MID(Ingreso_DEPARTAMENTAL!E202,2,3),".",MID(Ingreso_DEPARTAMENTAL!E202,5,3),"-",RIGHT(Ingreso_DEPARTAMENTAL!E202,1))," ")</f>
        <v xml:space="preserve"> </v>
      </c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s="80" customFormat="1" ht="24" customHeight="1" x14ac:dyDescent="0.25">
      <c r="A203" s="4" t="str">
        <f>IF(Ingreso_DEPARTAMENTAL!B203&gt;0,Ingreso_DEPARTAMENTAL!B203,"")</f>
        <v/>
      </c>
      <c r="B203" s="54" t="str">
        <f>IF(COUNTA(Ingreso_DEPARTAMENTAL!C203:F203)=4,CONCATENATE(Ingreso_DEPARTAMENTAL!C203," ",Ingreso_DEPARTAMENTAL!D203)," ")</f>
        <v xml:space="preserve"> </v>
      </c>
      <c r="C203" s="2" t="str">
        <f>IF(COUNTA(Ingreso_DEPARTAMENTAL!C203:F203)=4,CONCATENATE(MID(Ingreso_DEPARTAMENTAL!E203,1,1),".",MID(Ingreso_DEPARTAMENTAL!E203,2,3),".",MID(Ingreso_DEPARTAMENTAL!E203,5,3),"-",RIGHT(Ingreso_DEPARTAMENTAL!E203,1))," ")</f>
        <v xml:space="preserve"> </v>
      </c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s="80" customFormat="1" ht="24" customHeight="1" x14ac:dyDescent="0.25">
      <c r="A204" s="4" t="str">
        <f>IF(Ingreso_DEPARTAMENTAL!B204&gt;0,Ingreso_DEPARTAMENTAL!B204,"")</f>
        <v/>
      </c>
      <c r="B204" s="54" t="str">
        <f>IF(COUNTA(Ingreso_DEPARTAMENTAL!C204:F204)=4,CONCATENATE(Ingreso_DEPARTAMENTAL!C204," ",Ingreso_DEPARTAMENTAL!D204)," ")</f>
        <v xml:space="preserve"> </v>
      </c>
      <c r="C204" s="2" t="str">
        <f>IF(COUNTA(Ingreso_DEPARTAMENTAL!C204:F204)=4,CONCATENATE(MID(Ingreso_DEPARTAMENTAL!E204,1,1),".",MID(Ingreso_DEPARTAMENTAL!E204,2,3),".",MID(Ingreso_DEPARTAMENTAL!E204,5,3),"-",RIGHT(Ingreso_DEPARTAMENTAL!E204,1))," ")</f>
        <v xml:space="preserve"> </v>
      </c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s="80" customFormat="1" ht="24" customHeight="1" x14ac:dyDescent="0.25">
      <c r="A205" s="4" t="str">
        <f>IF(Ingreso_DEPARTAMENTAL!B205&gt;0,Ingreso_DEPARTAMENTAL!B205,"")</f>
        <v/>
      </c>
      <c r="B205" s="54" t="str">
        <f>IF(COUNTA(Ingreso_DEPARTAMENTAL!C205:F205)=4,CONCATENATE(Ingreso_DEPARTAMENTAL!C205," ",Ingreso_DEPARTAMENTAL!D205)," ")</f>
        <v xml:space="preserve"> </v>
      </c>
      <c r="C205" s="2" t="str">
        <f>IF(COUNTA(Ingreso_DEPARTAMENTAL!C205:F205)=4,CONCATENATE(MID(Ingreso_DEPARTAMENTAL!E205,1,1),".",MID(Ingreso_DEPARTAMENTAL!E205,2,3),".",MID(Ingreso_DEPARTAMENTAL!E205,5,3),"-",RIGHT(Ingreso_DEPARTAMENTAL!E205,1))," ")</f>
        <v xml:space="preserve"> </v>
      </c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s="80" customFormat="1" ht="24" customHeight="1" x14ac:dyDescent="0.25">
      <c r="A206" s="4" t="str">
        <f>IF(Ingreso_DEPARTAMENTAL!B206&gt;0,Ingreso_DEPARTAMENTAL!B206,"")</f>
        <v/>
      </c>
      <c r="B206" s="54" t="str">
        <f>IF(COUNTA(Ingreso_DEPARTAMENTAL!C206:F206)=4,CONCATENATE(Ingreso_DEPARTAMENTAL!C206," ",Ingreso_DEPARTAMENTAL!D206)," ")</f>
        <v xml:space="preserve"> </v>
      </c>
      <c r="C206" s="2" t="str">
        <f>IF(COUNTA(Ingreso_DEPARTAMENTAL!C206:F206)=4,CONCATENATE(MID(Ingreso_DEPARTAMENTAL!E206,1,1),".",MID(Ingreso_DEPARTAMENTAL!E206,2,3),".",MID(Ingreso_DEPARTAMENTAL!E206,5,3),"-",RIGHT(Ingreso_DEPARTAMENTAL!E206,1))," ")</f>
        <v xml:space="preserve"> </v>
      </c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s="80" customFormat="1" ht="24" customHeight="1" x14ac:dyDescent="0.25">
      <c r="A207" s="4" t="str">
        <f>IF(Ingreso_DEPARTAMENTAL!B207&gt;0,Ingreso_DEPARTAMENTAL!B207,"")</f>
        <v/>
      </c>
      <c r="B207" s="54" t="str">
        <f>IF(COUNTA(Ingreso_DEPARTAMENTAL!C207:F207)=4,CONCATENATE(Ingreso_DEPARTAMENTAL!C207," ",Ingreso_DEPARTAMENTAL!D207)," ")</f>
        <v xml:space="preserve"> </v>
      </c>
      <c r="C207" s="2" t="str">
        <f>IF(COUNTA(Ingreso_DEPARTAMENTAL!C207:F207)=4,CONCATENATE(MID(Ingreso_DEPARTAMENTAL!E207,1,1),".",MID(Ingreso_DEPARTAMENTAL!E207,2,3),".",MID(Ingreso_DEPARTAMENTAL!E207,5,3),"-",RIGHT(Ingreso_DEPARTAMENTAL!E207,1))," ")</f>
        <v xml:space="preserve"> </v>
      </c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s="80" customFormat="1" ht="24" customHeight="1" x14ac:dyDescent="0.25">
      <c r="A208" s="4" t="str">
        <f>IF(Ingreso_DEPARTAMENTAL!B208&gt;0,Ingreso_DEPARTAMENTAL!B208,"")</f>
        <v/>
      </c>
      <c r="B208" s="54" t="str">
        <f>IF(COUNTA(Ingreso_DEPARTAMENTAL!C208:F208)=4,CONCATENATE(Ingreso_DEPARTAMENTAL!C208," ",Ingreso_DEPARTAMENTAL!D208)," ")</f>
        <v xml:space="preserve"> </v>
      </c>
      <c r="C208" s="2" t="str">
        <f>IF(COUNTA(Ingreso_DEPARTAMENTAL!C208:F208)=4,CONCATENATE(MID(Ingreso_DEPARTAMENTAL!E208,1,1),".",MID(Ingreso_DEPARTAMENTAL!E208,2,3),".",MID(Ingreso_DEPARTAMENTAL!E208,5,3),"-",RIGHT(Ingreso_DEPARTAMENTAL!E208,1))," ")</f>
        <v xml:space="preserve"> </v>
      </c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s="80" customFormat="1" ht="24" customHeight="1" x14ac:dyDescent="0.25">
      <c r="A209" s="4" t="str">
        <f>IF(Ingreso_DEPARTAMENTAL!B209&gt;0,Ingreso_DEPARTAMENTAL!B209,"")</f>
        <v/>
      </c>
      <c r="B209" s="54" t="str">
        <f>IF(COUNTA(Ingreso_DEPARTAMENTAL!C209:F209)=4,CONCATENATE(Ingreso_DEPARTAMENTAL!C209," ",Ingreso_DEPARTAMENTAL!D209)," ")</f>
        <v xml:space="preserve"> </v>
      </c>
      <c r="C209" s="2" t="str">
        <f>IF(COUNTA(Ingreso_DEPARTAMENTAL!C209:F209)=4,CONCATENATE(MID(Ingreso_DEPARTAMENTAL!E209,1,1),".",MID(Ingreso_DEPARTAMENTAL!E209,2,3),".",MID(Ingreso_DEPARTAMENTAL!E209,5,3),"-",RIGHT(Ingreso_DEPARTAMENTAL!E209,1))," ")</f>
        <v xml:space="preserve"> </v>
      </c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4" hidden="1" customHeight="1" x14ac:dyDescent="0.25">
      <c r="A210" s="4"/>
      <c r="B210" s="54"/>
      <c r="C210" s="2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s="13" customFormat="1" ht="13.5" customHeight="1" x14ac:dyDescent="0.25">
      <c r="A211" s="69"/>
      <c r="B211" s="11"/>
      <c r="C211" s="12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spans="1:26" ht="15.75" hidden="1" customHeight="1" x14ac:dyDescent="0.25">
      <c r="A212" s="68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5.75" hidden="1" customHeight="1" x14ac:dyDescent="0.25">
      <c r="A213" s="68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5.75" hidden="1" customHeight="1" x14ac:dyDescent="0.25">
      <c r="A214" s="68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5.75" hidden="1" customHeight="1" x14ac:dyDescent="0.25">
      <c r="A215" s="68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5.75" hidden="1" customHeight="1" x14ac:dyDescent="0.25">
      <c r="A216" s="68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5.75" hidden="1" customHeight="1" x14ac:dyDescent="0.25">
      <c r="A217" s="68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5.75" hidden="1" customHeight="1" x14ac:dyDescent="0.25">
      <c r="A218" s="68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5.75" hidden="1" customHeight="1" x14ac:dyDescent="0.25">
      <c r="A219" s="68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5.75" hidden="1" customHeight="1" x14ac:dyDescent="0.25">
      <c r="A220" s="68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5.75" hidden="1" customHeight="1" x14ac:dyDescent="0.25">
      <c r="A221" s="68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5.75" hidden="1" customHeight="1" x14ac:dyDescent="0.25">
      <c r="A222" s="68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5.75" hidden="1" customHeight="1" x14ac:dyDescent="0.25">
      <c r="A223" s="68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5.75" hidden="1" customHeight="1" x14ac:dyDescent="0.25">
      <c r="A224" s="68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5.75" hidden="1" customHeight="1" x14ac:dyDescent="0.25">
      <c r="A225" s="68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5.75" hidden="1" customHeight="1" x14ac:dyDescent="0.25">
      <c r="A226" s="68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5.75" hidden="1" customHeight="1" x14ac:dyDescent="0.25">
      <c r="A227" s="68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5.75" hidden="1" customHeight="1" x14ac:dyDescent="0.25">
      <c r="A228" s="68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5.75" hidden="1" customHeight="1" x14ac:dyDescent="0.25">
      <c r="A229" s="68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5.75" hidden="1" customHeight="1" x14ac:dyDescent="0.25">
      <c r="A230" s="68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5.75" hidden="1" customHeight="1" x14ac:dyDescent="0.25">
      <c r="A231" s="68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5.75" hidden="1" customHeight="1" x14ac:dyDescent="0.25">
      <c r="A232" s="68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5.75" hidden="1" customHeight="1" x14ac:dyDescent="0.25">
      <c r="A233" s="68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5.75" hidden="1" customHeight="1" x14ac:dyDescent="0.25">
      <c r="A234" s="68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5.75" hidden="1" customHeight="1" x14ac:dyDescent="0.25">
      <c r="A235" s="68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5.75" hidden="1" customHeight="1" x14ac:dyDescent="0.25">
      <c r="A236" s="68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5.75" hidden="1" customHeight="1" x14ac:dyDescent="0.25">
      <c r="A237" s="68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5.75" hidden="1" customHeight="1" x14ac:dyDescent="0.25">
      <c r="A238" s="68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5.75" hidden="1" customHeight="1" x14ac:dyDescent="0.25">
      <c r="A239" s="68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5.75" hidden="1" customHeight="1" x14ac:dyDescent="0.25">
      <c r="A240" s="68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5.75" hidden="1" customHeight="1" x14ac:dyDescent="0.25">
      <c r="A241" s="68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5.75" hidden="1" customHeight="1" x14ac:dyDescent="0.25">
      <c r="A242" s="68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5.75" hidden="1" customHeight="1" x14ac:dyDescent="0.25">
      <c r="A243" s="68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5.75" hidden="1" customHeight="1" x14ac:dyDescent="0.25">
      <c r="A244" s="68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5.75" hidden="1" customHeight="1" x14ac:dyDescent="0.25">
      <c r="A245" s="68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5.75" hidden="1" customHeight="1" x14ac:dyDescent="0.25">
      <c r="A246" s="68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5.75" hidden="1" customHeight="1" x14ac:dyDescent="0.25">
      <c r="A247" s="68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5.75" hidden="1" customHeight="1" x14ac:dyDescent="0.25">
      <c r="A248" s="68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5.75" hidden="1" customHeight="1" x14ac:dyDescent="0.25">
      <c r="A249" s="68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5.75" hidden="1" customHeight="1" x14ac:dyDescent="0.25">
      <c r="A250" s="68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5.75" hidden="1" customHeight="1" x14ac:dyDescent="0.25">
      <c r="A251" s="68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5.75" hidden="1" customHeight="1" x14ac:dyDescent="0.25">
      <c r="A252" s="68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5.75" hidden="1" customHeight="1" x14ac:dyDescent="0.25">
      <c r="A253" s="68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5.75" hidden="1" customHeight="1" x14ac:dyDescent="0.25">
      <c r="A254" s="68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5.75" hidden="1" customHeight="1" x14ac:dyDescent="0.25">
      <c r="A255" s="68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5.75" hidden="1" customHeight="1" x14ac:dyDescent="0.25">
      <c r="A256" s="68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5.75" hidden="1" customHeight="1" x14ac:dyDescent="0.25">
      <c r="A257" s="68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5.75" hidden="1" customHeight="1" x14ac:dyDescent="0.25">
      <c r="A258" s="68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5.75" hidden="1" customHeight="1" x14ac:dyDescent="0.25">
      <c r="A259" s="68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5.75" hidden="1" customHeight="1" x14ac:dyDescent="0.25">
      <c r="A260" s="68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5.75" hidden="1" customHeight="1" x14ac:dyDescent="0.25">
      <c r="A261" s="68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5.75" hidden="1" customHeight="1" x14ac:dyDescent="0.25">
      <c r="A262" s="68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5.75" hidden="1" customHeight="1" x14ac:dyDescent="0.25">
      <c r="A263" s="68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5.75" hidden="1" customHeight="1" x14ac:dyDescent="0.25">
      <c r="A264" s="68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5.75" hidden="1" customHeight="1" x14ac:dyDescent="0.25">
      <c r="A265" s="68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5.75" hidden="1" customHeight="1" x14ac:dyDescent="0.25">
      <c r="A266" s="68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5.75" hidden="1" customHeight="1" x14ac:dyDescent="0.25">
      <c r="A267" s="68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5.75" hidden="1" customHeight="1" x14ac:dyDescent="0.25">
      <c r="A268" s="68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5.75" hidden="1" customHeight="1" x14ac:dyDescent="0.25">
      <c r="A269" s="68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5.75" hidden="1" customHeight="1" x14ac:dyDescent="0.25">
      <c r="A270" s="68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5.75" hidden="1" customHeight="1" x14ac:dyDescent="0.25">
      <c r="A271" s="68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5.75" hidden="1" customHeight="1" x14ac:dyDescent="0.25">
      <c r="A272" s="68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5.75" hidden="1" customHeight="1" x14ac:dyDescent="0.25">
      <c r="A273" s="68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5.75" hidden="1" customHeight="1" x14ac:dyDescent="0.25">
      <c r="A274" s="68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5.75" hidden="1" customHeight="1" x14ac:dyDescent="0.25">
      <c r="A275" s="68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5.75" hidden="1" customHeight="1" x14ac:dyDescent="0.25">
      <c r="A276" s="68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5.75" hidden="1" customHeight="1" x14ac:dyDescent="0.25">
      <c r="A277" s="68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5.75" hidden="1" customHeight="1" x14ac:dyDescent="0.25">
      <c r="A278" s="68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5.75" hidden="1" customHeight="1" x14ac:dyDescent="0.25">
      <c r="A279" s="68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5.75" hidden="1" customHeight="1" x14ac:dyDescent="0.25">
      <c r="A280" s="68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5.75" hidden="1" customHeight="1" x14ac:dyDescent="0.25">
      <c r="A281" s="68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5.75" hidden="1" customHeight="1" x14ac:dyDescent="0.25">
      <c r="A282" s="68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5.75" hidden="1" customHeight="1" x14ac:dyDescent="0.25">
      <c r="A283" s="68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5.75" hidden="1" customHeight="1" x14ac:dyDescent="0.25">
      <c r="A284" s="68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5.75" hidden="1" customHeight="1" x14ac:dyDescent="0.25">
      <c r="A285" s="68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5.75" hidden="1" customHeight="1" x14ac:dyDescent="0.25">
      <c r="A286" s="68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5.75" hidden="1" customHeight="1" x14ac:dyDescent="0.25">
      <c r="A287" s="68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5.75" hidden="1" customHeight="1" x14ac:dyDescent="0.25">
      <c r="A288" s="68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5.75" hidden="1" customHeight="1" x14ac:dyDescent="0.25">
      <c r="A289" s="68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5.75" hidden="1" customHeight="1" x14ac:dyDescent="0.25">
      <c r="A290" s="68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5.75" hidden="1" customHeight="1" x14ac:dyDescent="0.25">
      <c r="A291" s="68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5.75" hidden="1" customHeight="1" x14ac:dyDescent="0.25">
      <c r="A292" s="68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5.75" hidden="1" customHeight="1" x14ac:dyDescent="0.25">
      <c r="A293" s="68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5.75" hidden="1" customHeight="1" x14ac:dyDescent="0.25">
      <c r="A294" s="68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5.75" hidden="1" customHeight="1" x14ac:dyDescent="0.25">
      <c r="A295" s="68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5.75" hidden="1" customHeight="1" x14ac:dyDescent="0.25">
      <c r="A296" s="68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5.75" hidden="1" customHeight="1" x14ac:dyDescent="0.25">
      <c r="A297" s="68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5.75" hidden="1" customHeight="1" x14ac:dyDescent="0.25">
      <c r="A298" s="68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5.75" hidden="1" customHeight="1" x14ac:dyDescent="0.25">
      <c r="A299" s="68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5.75" hidden="1" customHeight="1" x14ac:dyDescent="0.25">
      <c r="A300" s="68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5.75" hidden="1" customHeight="1" x14ac:dyDescent="0.25">
      <c r="A301" s="68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5.75" hidden="1" customHeight="1" x14ac:dyDescent="0.25">
      <c r="A302" s="68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5.75" hidden="1" customHeight="1" x14ac:dyDescent="0.25">
      <c r="A303" s="68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5.75" hidden="1" customHeight="1" x14ac:dyDescent="0.25">
      <c r="A304" s="68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5.75" hidden="1" customHeight="1" x14ac:dyDescent="0.25">
      <c r="A305" s="68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5.75" hidden="1" customHeight="1" x14ac:dyDescent="0.25">
      <c r="A306" s="68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5.75" hidden="1" customHeight="1" x14ac:dyDescent="0.25">
      <c r="A307" s="68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5.75" hidden="1" customHeight="1" x14ac:dyDescent="0.25">
      <c r="A308" s="68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5.75" hidden="1" customHeight="1" x14ac:dyDescent="0.25">
      <c r="A309" s="68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5.75" hidden="1" customHeight="1" x14ac:dyDescent="0.25">
      <c r="A310" s="68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5.75" hidden="1" customHeight="1" x14ac:dyDescent="0.25">
      <c r="A311" s="68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5.75" hidden="1" customHeight="1" x14ac:dyDescent="0.25">
      <c r="A312" s="68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5.75" hidden="1" customHeight="1" x14ac:dyDescent="0.25">
      <c r="A313" s="68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5.75" hidden="1" customHeight="1" x14ac:dyDescent="0.25">
      <c r="A314" s="68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5.75" hidden="1" customHeight="1" x14ac:dyDescent="0.25">
      <c r="A315" s="68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5.75" hidden="1" customHeight="1" x14ac:dyDescent="0.25">
      <c r="A316" s="68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5.75" hidden="1" customHeight="1" x14ac:dyDescent="0.25">
      <c r="A317" s="68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5.75" hidden="1" customHeight="1" x14ac:dyDescent="0.25">
      <c r="A318" s="68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5.75" hidden="1" customHeight="1" x14ac:dyDescent="0.25">
      <c r="A319" s="68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5.75" hidden="1" customHeight="1" x14ac:dyDescent="0.25">
      <c r="A320" s="68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5.75" hidden="1" customHeight="1" x14ac:dyDescent="0.25">
      <c r="A321" s="68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5.75" hidden="1" customHeight="1" x14ac:dyDescent="0.25">
      <c r="A322" s="68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5.75" hidden="1" customHeight="1" x14ac:dyDescent="0.25">
      <c r="A323" s="68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5.75" hidden="1" customHeight="1" x14ac:dyDescent="0.25">
      <c r="A324" s="68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5.75" hidden="1" customHeight="1" x14ac:dyDescent="0.25">
      <c r="A325" s="68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5.75" hidden="1" customHeight="1" x14ac:dyDescent="0.25">
      <c r="A326" s="68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5.75" hidden="1" customHeight="1" x14ac:dyDescent="0.25">
      <c r="A327" s="68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5.75" hidden="1" customHeight="1" x14ac:dyDescent="0.25">
      <c r="A328" s="68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5.75" hidden="1" customHeight="1" x14ac:dyDescent="0.25">
      <c r="A329" s="68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5.75" hidden="1" customHeight="1" x14ac:dyDescent="0.25">
      <c r="A330" s="68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5.75" hidden="1" customHeight="1" x14ac:dyDescent="0.25">
      <c r="A331" s="68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5.75" hidden="1" customHeight="1" x14ac:dyDescent="0.25">
      <c r="A332" s="68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5.75" hidden="1" customHeight="1" x14ac:dyDescent="0.25">
      <c r="A333" s="68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5.75" hidden="1" customHeight="1" x14ac:dyDescent="0.25">
      <c r="A334" s="68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5.75" hidden="1" customHeight="1" x14ac:dyDescent="0.25">
      <c r="A335" s="68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5.75" hidden="1" customHeight="1" x14ac:dyDescent="0.25">
      <c r="A336" s="68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5.75" hidden="1" customHeight="1" x14ac:dyDescent="0.25">
      <c r="A337" s="68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5.75" hidden="1" customHeight="1" x14ac:dyDescent="0.25">
      <c r="A338" s="68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5.75" hidden="1" customHeight="1" x14ac:dyDescent="0.25">
      <c r="A339" s="68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5.75" hidden="1" customHeight="1" x14ac:dyDescent="0.25">
      <c r="A340" s="68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5.75" hidden="1" customHeight="1" x14ac:dyDescent="0.25">
      <c r="A341" s="68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5.75" hidden="1" customHeight="1" x14ac:dyDescent="0.25">
      <c r="A342" s="68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5.75" hidden="1" customHeight="1" x14ac:dyDescent="0.25">
      <c r="A343" s="68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5.75" hidden="1" customHeight="1" x14ac:dyDescent="0.25">
      <c r="A344" s="68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5.75" hidden="1" customHeight="1" x14ac:dyDescent="0.25">
      <c r="A345" s="68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5.75" hidden="1" customHeight="1" x14ac:dyDescent="0.25">
      <c r="A346" s="68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5.75" hidden="1" customHeight="1" x14ac:dyDescent="0.25">
      <c r="A347" s="68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5.75" hidden="1" customHeight="1" x14ac:dyDescent="0.25">
      <c r="A348" s="68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5.75" hidden="1" customHeight="1" x14ac:dyDescent="0.25">
      <c r="A349" s="68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5.75" hidden="1" customHeight="1" x14ac:dyDescent="0.25">
      <c r="A350" s="68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5.75" hidden="1" customHeight="1" x14ac:dyDescent="0.25">
      <c r="A351" s="68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5.75" hidden="1" customHeight="1" x14ac:dyDescent="0.25">
      <c r="A352" s="68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5.75" hidden="1" customHeight="1" x14ac:dyDescent="0.25">
      <c r="A353" s="68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5.75" hidden="1" customHeight="1" x14ac:dyDescent="0.25">
      <c r="A354" s="68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5.75" hidden="1" customHeight="1" x14ac:dyDescent="0.25">
      <c r="A355" s="68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5.75" hidden="1" customHeight="1" x14ac:dyDescent="0.25">
      <c r="A356" s="68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5.75" hidden="1" customHeight="1" x14ac:dyDescent="0.25">
      <c r="A357" s="68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5.75" hidden="1" customHeight="1" x14ac:dyDescent="0.25">
      <c r="A358" s="68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5.75" hidden="1" customHeight="1" x14ac:dyDescent="0.25">
      <c r="A359" s="68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5.75" hidden="1" customHeight="1" x14ac:dyDescent="0.25">
      <c r="A360" s="68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5.75" hidden="1" customHeight="1" x14ac:dyDescent="0.25">
      <c r="A361" s="68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5.75" hidden="1" customHeight="1" x14ac:dyDescent="0.25">
      <c r="A362" s="68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5.75" hidden="1" customHeight="1" x14ac:dyDescent="0.25">
      <c r="A363" s="68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5.75" hidden="1" customHeight="1" x14ac:dyDescent="0.25">
      <c r="A364" s="68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5.75" hidden="1" customHeight="1" x14ac:dyDescent="0.25">
      <c r="A365" s="68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5.75" hidden="1" customHeight="1" x14ac:dyDescent="0.25">
      <c r="A366" s="68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5.75" hidden="1" customHeight="1" x14ac:dyDescent="0.25">
      <c r="A367" s="68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5.75" hidden="1" customHeight="1" x14ac:dyDescent="0.25">
      <c r="A368" s="68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5.75" hidden="1" customHeight="1" x14ac:dyDescent="0.25">
      <c r="A369" s="68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5.75" hidden="1" customHeight="1" x14ac:dyDescent="0.25">
      <c r="A370" s="68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5.75" hidden="1" customHeight="1" x14ac:dyDescent="0.25">
      <c r="A371" s="68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5.75" hidden="1" customHeight="1" x14ac:dyDescent="0.25">
      <c r="A372" s="68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5.75" hidden="1" customHeight="1" x14ac:dyDescent="0.25">
      <c r="A373" s="68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5.75" hidden="1" customHeight="1" x14ac:dyDescent="0.25">
      <c r="A374" s="68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5.75" hidden="1" customHeight="1" x14ac:dyDescent="0.25">
      <c r="A375" s="68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5.75" hidden="1" customHeight="1" x14ac:dyDescent="0.25">
      <c r="A376" s="68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5.75" hidden="1" customHeight="1" x14ac:dyDescent="0.25">
      <c r="A377" s="68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5.75" hidden="1" customHeight="1" x14ac:dyDescent="0.25">
      <c r="A378" s="68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5.75" hidden="1" customHeight="1" x14ac:dyDescent="0.25">
      <c r="A379" s="68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5.75" hidden="1" customHeight="1" x14ac:dyDescent="0.25">
      <c r="A380" s="68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5.75" hidden="1" customHeight="1" x14ac:dyDescent="0.25">
      <c r="A381" s="68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5.75" hidden="1" customHeight="1" x14ac:dyDescent="0.25">
      <c r="A382" s="68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5.75" hidden="1" customHeight="1" x14ac:dyDescent="0.25">
      <c r="A383" s="68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5.75" hidden="1" customHeight="1" x14ac:dyDescent="0.25">
      <c r="A384" s="68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5.75" hidden="1" customHeight="1" x14ac:dyDescent="0.25">
      <c r="A385" s="68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5.75" hidden="1" customHeight="1" x14ac:dyDescent="0.25">
      <c r="A386" s="68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5.75" hidden="1" customHeight="1" x14ac:dyDescent="0.25">
      <c r="A387" s="68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5.75" hidden="1" customHeight="1" x14ac:dyDescent="0.25">
      <c r="A388" s="68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5.75" hidden="1" customHeight="1" x14ac:dyDescent="0.25">
      <c r="A389" s="68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5.75" hidden="1" customHeight="1" x14ac:dyDescent="0.25">
      <c r="A390" s="68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5.75" hidden="1" customHeight="1" x14ac:dyDescent="0.25">
      <c r="A391" s="68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5.75" hidden="1" customHeight="1" x14ac:dyDescent="0.25">
      <c r="A392" s="68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5.75" hidden="1" customHeight="1" x14ac:dyDescent="0.25">
      <c r="A393" s="68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5.75" hidden="1" customHeight="1" x14ac:dyDescent="0.25">
      <c r="A394" s="68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5.75" hidden="1" customHeight="1" x14ac:dyDescent="0.25">
      <c r="A395" s="68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5.75" hidden="1" customHeight="1" x14ac:dyDescent="0.25">
      <c r="A396" s="68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5.75" hidden="1" customHeight="1" x14ac:dyDescent="0.25">
      <c r="A397" s="68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5.75" hidden="1" customHeight="1" x14ac:dyDescent="0.25">
      <c r="A398" s="68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5.75" hidden="1" customHeight="1" x14ac:dyDescent="0.25">
      <c r="A399" s="68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5.75" hidden="1" customHeight="1" x14ac:dyDescent="0.25">
      <c r="A400" s="68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5.75" hidden="1" customHeight="1" x14ac:dyDescent="0.25">
      <c r="A401" s="68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5.75" hidden="1" customHeight="1" x14ac:dyDescent="0.25">
      <c r="A402" s="68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5.75" hidden="1" customHeight="1" x14ac:dyDescent="0.25">
      <c r="A403" s="68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5.75" hidden="1" customHeight="1" x14ac:dyDescent="0.25">
      <c r="A404" s="68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5.75" hidden="1" customHeight="1" x14ac:dyDescent="0.25">
      <c r="A405" s="68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5.75" hidden="1" customHeight="1" x14ac:dyDescent="0.25">
      <c r="A406" s="68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5.75" hidden="1" customHeight="1" x14ac:dyDescent="0.25">
      <c r="A407" s="68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5.75" hidden="1" customHeight="1" x14ac:dyDescent="0.25">
      <c r="A408" s="68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5.75" hidden="1" customHeight="1" x14ac:dyDescent="0.25">
      <c r="A409" s="68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5.75" hidden="1" customHeight="1" x14ac:dyDescent="0.25">
      <c r="A410" s="68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5.75" hidden="1" customHeight="1" x14ac:dyDescent="0.25">
      <c r="A411" s="68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5.75" hidden="1" customHeight="1" x14ac:dyDescent="0.25">
      <c r="A412" s="68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5.75" hidden="1" customHeight="1" x14ac:dyDescent="0.25">
      <c r="A413" s="68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5.75" hidden="1" customHeight="1" x14ac:dyDescent="0.25">
      <c r="A414" s="68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5.75" hidden="1" customHeight="1" x14ac:dyDescent="0.25">
      <c r="A415" s="68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5.75" hidden="1" customHeight="1" x14ac:dyDescent="0.25">
      <c r="A416" s="68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5.75" hidden="1" customHeight="1" x14ac:dyDescent="0.25">
      <c r="A417" s="68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5.75" hidden="1" customHeight="1" x14ac:dyDescent="0.25">
      <c r="A418" s="68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5.75" hidden="1" customHeight="1" x14ac:dyDescent="0.25">
      <c r="A419" s="68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5.75" hidden="1" customHeight="1" x14ac:dyDescent="0.25">
      <c r="A420" s="68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5.75" hidden="1" customHeight="1" x14ac:dyDescent="0.25">
      <c r="A421" s="68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5.75" hidden="1" customHeight="1" x14ac:dyDescent="0.25">
      <c r="A422" s="68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5.75" hidden="1" customHeight="1" x14ac:dyDescent="0.25">
      <c r="A423" s="68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5.75" hidden="1" customHeight="1" x14ac:dyDescent="0.25">
      <c r="A424" s="68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5.75" hidden="1" customHeight="1" x14ac:dyDescent="0.25">
      <c r="A425" s="68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5.75" hidden="1" customHeight="1" x14ac:dyDescent="0.25">
      <c r="A426" s="68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5.75" hidden="1" customHeight="1" x14ac:dyDescent="0.25">
      <c r="A427" s="68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5.75" hidden="1" customHeight="1" x14ac:dyDescent="0.25">
      <c r="A428" s="68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5.75" hidden="1" customHeight="1" x14ac:dyDescent="0.25">
      <c r="A429" s="68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5.75" hidden="1" customHeight="1" x14ac:dyDescent="0.25">
      <c r="A430" s="68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5.75" hidden="1" customHeight="1" x14ac:dyDescent="0.25">
      <c r="A431" s="68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5.75" hidden="1" customHeight="1" x14ac:dyDescent="0.25">
      <c r="A432" s="68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5.75" hidden="1" customHeight="1" x14ac:dyDescent="0.25">
      <c r="A433" s="68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5.75" hidden="1" customHeight="1" x14ac:dyDescent="0.25">
      <c r="A434" s="68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5.75" hidden="1" customHeight="1" x14ac:dyDescent="0.25">
      <c r="A435" s="68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5.75" hidden="1" customHeight="1" x14ac:dyDescent="0.25">
      <c r="A436" s="68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5.75" hidden="1" customHeight="1" x14ac:dyDescent="0.25">
      <c r="A437" s="68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5.75" hidden="1" customHeight="1" x14ac:dyDescent="0.25">
      <c r="A438" s="68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5.75" hidden="1" customHeight="1" x14ac:dyDescent="0.25">
      <c r="A439" s="68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5.75" hidden="1" customHeight="1" x14ac:dyDescent="0.25">
      <c r="A440" s="68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5.75" hidden="1" customHeight="1" x14ac:dyDescent="0.25">
      <c r="A441" s="68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5.75" hidden="1" customHeight="1" x14ac:dyDescent="0.25">
      <c r="A442" s="68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5.75" hidden="1" customHeight="1" x14ac:dyDescent="0.25">
      <c r="A443" s="68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5.75" hidden="1" customHeight="1" x14ac:dyDescent="0.25">
      <c r="A444" s="68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5.75" hidden="1" customHeight="1" x14ac:dyDescent="0.25">
      <c r="A445" s="68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5.75" hidden="1" customHeight="1" x14ac:dyDescent="0.25">
      <c r="A446" s="68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5.75" hidden="1" customHeight="1" x14ac:dyDescent="0.25">
      <c r="A447" s="68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5.75" hidden="1" customHeight="1" x14ac:dyDescent="0.25">
      <c r="A448" s="68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5.75" hidden="1" customHeight="1" x14ac:dyDescent="0.25">
      <c r="A449" s="68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5.75" hidden="1" customHeight="1" x14ac:dyDescent="0.25">
      <c r="A450" s="68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5.75" hidden="1" customHeight="1" x14ac:dyDescent="0.25">
      <c r="A451" s="68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5.75" hidden="1" customHeight="1" x14ac:dyDescent="0.25">
      <c r="A452" s="68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5.75" hidden="1" customHeight="1" x14ac:dyDescent="0.25">
      <c r="A453" s="68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5.75" hidden="1" customHeight="1" x14ac:dyDescent="0.25">
      <c r="A454" s="68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5.75" hidden="1" customHeight="1" x14ac:dyDescent="0.25">
      <c r="A455" s="68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5.75" hidden="1" customHeight="1" x14ac:dyDescent="0.25">
      <c r="A456" s="68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5.75" hidden="1" customHeight="1" x14ac:dyDescent="0.25">
      <c r="A457" s="68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5.75" hidden="1" customHeight="1" x14ac:dyDescent="0.25">
      <c r="A458" s="68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5.75" hidden="1" customHeight="1" x14ac:dyDescent="0.25">
      <c r="A459" s="68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5.75" hidden="1" customHeight="1" x14ac:dyDescent="0.25">
      <c r="A460" s="68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5.75" hidden="1" customHeight="1" x14ac:dyDescent="0.25">
      <c r="A461" s="68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5.75" hidden="1" customHeight="1" x14ac:dyDescent="0.25">
      <c r="A462" s="68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5.75" hidden="1" customHeight="1" x14ac:dyDescent="0.25">
      <c r="A463" s="68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5.75" hidden="1" customHeight="1" x14ac:dyDescent="0.25">
      <c r="A464" s="68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5.75" hidden="1" customHeight="1" x14ac:dyDescent="0.25">
      <c r="A465" s="68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5.75" hidden="1" customHeight="1" x14ac:dyDescent="0.25">
      <c r="A466" s="68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5.75" hidden="1" customHeight="1" x14ac:dyDescent="0.25">
      <c r="A467" s="68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5.75" hidden="1" customHeight="1" x14ac:dyDescent="0.25">
      <c r="A468" s="68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5.75" hidden="1" customHeight="1" x14ac:dyDescent="0.25">
      <c r="A469" s="68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5.75" hidden="1" customHeight="1" x14ac:dyDescent="0.25">
      <c r="A470" s="68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5.75" hidden="1" customHeight="1" x14ac:dyDescent="0.25">
      <c r="A471" s="68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5.75" hidden="1" customHeight="1" x14ac:dyDescent="0.25">
      <c r="A472" s="68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5.75" hidden="1" customHeight="1" x14ac:dyDescent="0.25">
      <c r="A473" s="68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5.75" hidden="1" customHeight="1" x14ac:dyDescent="0.25">
      <c r="A474" s="68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5.75" hidden="1" customHeight="1" x14ac:dyDescent="0.25">
      <c r="A475" s="68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5.75" hidden="1" customHeight="1" x14ac:dyDescent="0.25">
      <c r="A476" s="68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5.75" hidden="1" customHeight="1" x14ac:dyDescent="0.25">
      <c r="A477" s="68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5.75" hidden="1" customHeight="1" x14ac:dyDescent="0.25">
      <c r="A478" s="68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5.75" hidden="1" customHeight="1" x14ac:dyDescent="0.25">
      <c r="A479" s="68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5.75" hidden="1" customHeight="1" x14ac:dyDescent="0.25">
      <c r="A480" s="68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5.75" hidden="1" customHeight="1" x14ac:dyDescent="0.25">
      <c r="A481" s="68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5.75" hidden="1" customHeight="1" x14ac:dyDescent="0.25">
      <c r="A482" s="68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5.75" hidden="1" customHeight="1" x14ac:dyDescent="0.25">
      <c r="A483" s="68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5.75" hidden="1" customHeight="1" x14ac:dyDescent="0.25">
      <c r="A484" s="68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5.75" hidden="1" customHeight="1" x14ac:dyDescent="0.25">
      <c r="A485" s="68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5.75" hidden="1" customHeight="1" x14ac:dyDescent="0.25">
      <c r="A486" s="68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5.75" hidden="1" customHeight="1" x14ac:dyDescent="0.25">
      <c r="A487" s="68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5.75" hidden="1" customHeight="1" x14ac:dyDescent="0.25">
      <c r="A488" s="68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5.75" hidden="1" customHeight="1" x14ac:dyDescent="0.25">
      <c r="A489" s="68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5.75" hidden="1" customHeight="1" x14ac:dyDescent="0.25">
      <c r="A490" s="68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5.75" hidden="1" customHeight="1" x14ac:dyDescent="0.25">
      <c r="A491" s="68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5.75" hidden="1" customHeight="1" x14ac:dyDescent="0.25">
      <c r="A492" s="68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5.75" hidden="1" customHeight="1" x14ac:dyDescent="0.25">
      <c r="A493" s="68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5.75" hidden="1" customHeight="1" x14ac:dyDescent="0.25">
      <c r="A494" s="68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5.75" hidden="1" customHeight="1" x14ac:dyDescent="0.25">
      <c r="A495" s="68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5.75" hidden="1" customHeight="1" x14ac:dyDescent="0.25">
      <c r="A496" s="68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5.75" hidden="1" customHeight="1" x14ac:dyDescent="0.25">
      <c r="A497" s="68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5.75" hidden="1" customHeight="1" x14ac:dyDescent="0.25">
      <c r="A498" s="68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5.75" hidden="1" customHeight="1" x14ac:dyDescent="0.25">
      <c r="A499" s="68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5.75" hidden="1" customHeight="1" x14ac:dyDescent="0.25">
      <c r="A500" s="68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5.75" hidden="1" customHeight="1" x14ac:dyDescent="0.25">
      <c r="A501" s="68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5.75" hidden="1" customHeight="1" x14ac:dyDescent="0.25">
      <c r="A502" s="68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5.75" hidden="1" customHeight="1" x14ac:dyDescent="0.25">
      <c r="A503" s="68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5.75" hidden="1" customHeight="1" x14ac:dyDescent="0.25">
      <c r="A504" s="68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5.75" hidden="1" customHeight="1" x14ac:dyDescent="0.25">
      <c r="A505" s="68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5.75" hidden="1" customHeight="1" x14ac:dyDescent="0.25">
      <c r="A506" s="68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5.75" hidden="1" customHeight="1" x14ac:dyDescent="0.25">
      <c r="A507" s="68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5.75" hidden="1" customHeight="1" x14ac:dyDescent="0.25">
      <c r="A508" s="68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5.75" hidden="1" customHeight="1" x14ac:dyDescent="0.25">
      <c r="A509" s="68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5.75" hidden="1" customHeight="1" x14ac:dyDescent="0.25">
      <c r="A510" s="68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5.75" hidden="1" customHeight="1" x14ac:dyDescent="0.25">
      <c r="A511" s="68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5.75" hidden="1" customHeight="1" x14ac:dyDescent="0.25">
      <c r="A512" s="68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5.75" hidden="1" customHeight="1" x14ac:dyDescent="0.25">
      <c r="A513" s="68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5.75" hidden="1" customHeight="1" x14ac:dyDescent="0.25">
      <c r="A514" s="68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5.75" hidden="1" customHeight="1" x14ac:dyDescent="0.25">
      <c r="A515" s="68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5.75" hidden="1" customHeight="1" x14ac:dyDescent="0.25">
      <c r="A516" s="68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5.75" hidden="1" customHeight="1" x14ac:dyDescent="0.25">
      <c r="A517" s="68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5.75" hidden="1" customHeight="1" x14ac:dyDescent="0.25">
      <c r="A518" s="68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5.75" hidden="1" customHeight="1" x14ac:dyDescent="0.25">
      <c r="A519" s="68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5.75" hidden="1" customHeight="1" x14ac:dyDescent="0.25">
      <c r="A520" s="68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5.75" hidden="1" customHeight="1" x14ac:dyDescent="0.25">
      <c r="A521" s="68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5.75" hidden="1" customHeight="1" x14ac:dyDescent="0.25">
      <c r="A522" s="68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5.75" hidden="1" customHeight="1" x14ac:dyDescent="0.25">
      <c r="A523" s="68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5.75" hidden="1" customHeight="1" x14ac:dyDescent="0.25">
      <c r="A524" s="68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5.75" hidden="1" customHeight="1" x14ac:dyDescent="0.25">
      <c r="A525" s="68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5.75" hidden="1" customHeight="1" x14ac:dyDescent="0.25">
      <c r="A526" s="68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5.75" hidden="1" customHeight="1" x14ac:dyDescent="0.25">
      <c r="A527" s="68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5.75" hidden="1" customHeight="1" x14ac:dyDescent="0.25">
      <c r="A528" s="68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5.75" hidden="1" customHeight="1" x14ac:dyDescent="0.25">
      <c r="A529" s="68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5.75" hidden="1" customHeight="1" x14ac:dyDescent="0.25">
      <c r="A530" s="68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5.75" hidden="1" customHeight="1" x14ac:dyDescent="0.25">
      <c r="A531" s="68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5.75" hidden="1" customHeight="1" x14ac:dyDescent="0.25">
      <c r="A532" s="68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5.75" hidden="1" customHeight="1" x14ac:dyDescent="0.25">
      <c r="A533" s="68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5.75" hidden="1" customHeight="1" x14ac:dyDescent="0.25">
      <c r="A534" s="68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5.75" hidden="1" customHeight="1" x14ac:dyDescent="0.25">
      <c r="A535" s="68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5.75" hidden="1" customHeight="1" x14ac:dyDescent="0.25">
      <c r="A536" s="68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5.75" hidden="1" customHeight="1" x14ac:dyDescent="0.25">
      <c r="A537" s="68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5.75" hidden="1" customHeight="1" x14ac:dyDescent="0.25">
      <c r="A538" s="68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5.75" hidden="1" customHeight="1" x14ac:dyDescent="0.25">
      <c r="A539" s="68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5.75" hidden="1" customHeight="1" x14ac:dyDescent="0.25">
      <c r="A540" s="68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5.75" hidden="1" customHeight="1" x14ac:dyDescent="0.25">
      <c r="A541" s="68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5.75" hidden="1" customHeight="1" x14ac:dyDescent="0.25">
      <c r="A542" s="68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5.75" hidden="1" customHeight="1" x14ac:dyDescent="0.25">
      <c r="A543" s="68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5.75" hidden="1" customHeight="1" x14ac:dyDescent="0.25">
      <c r="A544" s="68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5.75" hidden="1" customHeight="1" x14ac:dyDescent="0.25">
      <c r="A545" s="68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5.75" hidden="1" customHeight="1" x14ac:dyDescent="0.25">
      <c r="A546" s="68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5.75" hidden="1" customHeight="1" x14ac:dyDescent="0.25">
      <c r="A547" s="68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5.75" hidden="1" customHeight="1" x14ac:dyDescent="0.25">
      <c r="A548" s="68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5.75" hidden="1" customHeight="1" x14ac:dyDescent="0.25">
      <c r="A549" s="68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5.75" hidden="1" customHeight="1" x14ac:dyDescent="0.25">
      <c r="A550" s="68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5.75" hidden="1" customHeight="1" x14ac:dyDescent="0.25">
      <c r="A551" s="68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5.75" hidden="1" customHeight="1" x14ac:dyDescent="0.25">
      <c r="A552" s="68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5.75" hidden="1" customHeight="1" x14ac:dyDescent="0.25">
      <c r="A553" s="68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5.75" hidden="1" customHeight="1" x14ac:dyDescent="0.25">
      <c r="A554" s="68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5.75" hidden="1" customHeight="1" x14ac:dyDescent="0.25">
      <c r="A555" s="68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5.75" hidden="1" customHeight="1" x14ac:dyDescent="0.25">
      <c r="A556" s="68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5.75" hidden="1" customHeight="1" x14ac:dyDescent="0.25">
      <c r="A557" s="68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5.75" hidden="1" customHeight="1" x14ac:dyDescent="0.25">
      <c r="A558" s="68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5.75" hidden="1" customHeight="1" x14ac:dyDescent="0.25">
      <c r="A559" s="68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5.75" hidden="1" customHeight="1" x14ac:dyDescent="0.25">
      <c r="A560" s="68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5.75" hidden="1" customHeight="1" x14ac:dyDescent="0.25">
      <c r="A561" s="68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5.75" hidden="1" customHeight="1" x14ac:dyDescent="0.25">
      <c r="A562" s="68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5.75" hidden="1" customHeight="1" x14ac:dyDescent="0.25">
      <c r="A563" s="68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5.75" hidden="1" customHeight="1" x14ac:dyDescent="0.25">
      <c r="A564" s="68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5.75" hidden="1" customHeight="1" x14ac:dyDescent="0.25">
      <c r="A565" s="68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5.75" hidden="1" customHeight="1" x14ac:dyDescent="0.25">
      <c r="A566" s="68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5.75" hidden="1" customHeight="1" x14ac:dyDescent="0.25">
      <c r="A567" s="68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5.75" hidden="1" customHeight="1" x14ac:dyDescent="0.25">
      <c r="A568" s="68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5.75" hidden="1" customHeight="1" x14ac:dyDescent="0.25">
      <c r="A569" s="68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5.75" hidden="1" customHeight="1" x14ac:dyDescent="0.25">
      <c r="A570" s="68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5.75" hidden="1" customHeight="1" x14ac:dyDescent="0.25">
      <c r="A571" s="68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5.75" hidden="1" customHeight="1" x14ac:dyDescent="0.25">
      <c r="A572" s="68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5.75" hidden="1" customHeight="1" x14ac:dyDescent="0.25">
      <c r="A573" s="68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5.75" hidden="1" customHeight="1" x14ac:dyDescent="0.25">
      <c r="A574" s="68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5.75" hidden="1" customHeight="1" x14ac:dyDescent="0.25">
      <c r="A575" s="68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5.75" hidden="1" customHeight="1" x14ac:dyDescent="0.25">
      <c r="A576" s="68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5.75" hidden="1" customHeight="1" x14ac:dyDescent="0.25">
      <c r="A577" s="68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5.75" hidden="1" customHeight="1" x14ac:dyDescent="0.25">
      <c r="A578" s="68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5.75" hidden="1" customHeight="1" x14ac:dyDescent="0.25">
      <c r="A579" s="68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5.75" hidden="1" customHeight="1" x14ac:dyDescent="0.25">
      <c r="A580" s="68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5.75" hidden="1" customHeight="1" x14ac:dyDescent="0.25">
      <c r="A581" s="68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5.75" hidden="1" customHeight="1" x14ac:dyDescent="0.25">
      <c r="A582" s="68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5.75" hidden="1" customHeight="1" x14ac:dyDescent="0.25">
      <c r="A583" s="68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5.75" hidden="1" customHeight="1" x14ac:dyDescent="0.25">
      <c r="A584" s="68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5.75" hidden="1" customHeight="1" x14ac:dyDescent="0.25">
      <c r="A585" s="68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5.75" hidden="1" customHeight="1" x14ac:dyDescent="0.25">
      <c r="A586" s="68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5.75" hidden="1" customHeight="1" x14ac:dyDescent="0.25">
      <c r="A587" s="68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5.75" hidden="1" customHeight="1" x14ac:dyDescent="0.25">
      <c r="A588" s="68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5.75" hidden="1" customHeight="1" x14ac:dyDescent="0.25">
      <c r="A589" s="68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5.75" hidden="1" customHeight="1" x14ac:dyDescent="0.25">
      <c r="A590" s="68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5.75" hidden="1" customHeight="1" x14ac:dyDescent="0.25">
      <c r="A591" s="68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5.75" hidden="1" customHeight="1" x14ac:dyDescent="0.25">
      <c r="A592" s="68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5.75" hidden="1" customHeight="1" x14ac:dyDescent="0.25">
      <c r="A593" s="68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5.75" hidden="1" customHeight="1" x14ac:dyDescent="0.25">
      <c r="A594" s="68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5.75" hidden="1" customHeight="1" x14ac:dyDescent="0.25">
      <c r="A595" s="68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5.75" hidden="1" customHeight="1" x14ac:dyDescent="0.25">
      <c r="A596" s="68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5.75" hidden="1" customHeight="1" x14ac:dyDescent="0.25">
      <c r="A597" s="68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5.75" hidden="1" customHeight="1" x14ac:dyDescent="0.25">
      <c r="A598" s="68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5.75" hidden="1" customHeight="1" x14ac:dyDescent="0.25">
      <c r="A599" s="68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5.75" hidden="1" customHeight="1" x14ac:dyDescent="0.25">
      <c r="A600" s="68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5.75" hidden="1" customHeight="1" x14ac:dyDescent="0.25">
      <c r="A601" s="68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5.75" hidden="1" customHeight="1" x14ac:dyDescent="0.25">
      <c r="A602" s="68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5.75" hidden="1" customHeight="1" x14ac:dyDescent="0.25">
      <c r="A603" s="68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5.75" hidden="1" customHeight="1" x14ac:dyDescent="0.25">
      <c r="A604" s="68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5.75" hidden="1" customHeight="1" x14ac:dyDescent="0.25">
      <c r="A605" s="68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5.75" hidden="1" customHeight="1" x14ac:dyDescent="0.25">
      <c r="A606" s="68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5.75" hidden="1" customHeight="1" x14ac:dyDescent="0.25">
      <c r="A607" s="68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5.75" hidden="1" customHeight="1" x14ac:dyDescent="0.25">
      <c r="A608" s="68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5.75" hidden="1" customHeight="1" x14ac:dyDescent="0.25">
      <c r="A609" s="68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5.75" hidden="1" customHeight="1" x14ac:dyDescent="0.25">
      <c r="A610" s="68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5.75" hidden="1" customHeight="1" x14ac:dyDescent="0.25">
      <c r="A611" s="68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5.75" hidden="1" customHeight="1" x14ac:dyDescent="0.25">
      <c r="A612" s="68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5.75" hidden="1" customHeight="1" x14ac:dyDescent="0.25">
      <c r="A613" s="68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5.75" hidden="1" customHeight="1" x14ac:dyDescent="0.25">
      <c r="A614" s="68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5.75" hidden="1" customHeight="1" x14ac:dyDescent="0.25">
      <c r="A615" s="68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5.75" hidden="1" customHeight="1" x14ac:dyDescent="0.25">
      <c r="A616" s="68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5.75" hidden="1" customHeight="1" x14ac:dyDescent="0.25">
      <c r="A617" s="68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5.75" hidden="1" customHeight="1" x14ac:dyDescent="0.25">
      <c r="A618" s="68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5.75" hidden="1" customHeight="1" x14ac:dyDescent="0.25">
      <c r="A619" s="68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5.75" hidden="1" customHeight="1" x14ac:dyDescent="0.25">
      <c r="A620" s="68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5.75" hidden="1" customHeight="1" x14ac:dyDescent="0.25">
      <c r="A621" s="68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5.75" hidden="1" customHeight="1" x14ac:dyDescent="0.25">
      <c r="A622" s="68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5.75" hidden="1" customHeight="1" x14ac:dyDescent="0.25">
      <c r="A623" s="68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5.75" hidden="1" customHeight="1" x14ac:dyDescent="0.25">
      <c r="A624" s="68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5.75" hidden="1" customHeight="1" x14ac:dyDescent="0.25">
      <c r="A625" s="68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5.75" hidden="1" customHeight="1" x14ac:dyDescent="0.25">
      <c r="A626" s="68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5.75" hidden="1" customHeight="1" x14ac:dyDescent="0.25">
      <c r="A627" s="68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5.75" hidden="1" customHeight="1" x14ac:dyDescent="0.25">
      <c r="A628" s="68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5.75" hidden="1" customHeight="1" x14ac:dyDescent="0.25">
      <c r="A629" s="68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5.75" hidden="1" customHeight="1" x14ac:dyDescent="0.25">
      <c r="A630" s="68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5.75" hidden="1" customHeight="1" x14ac:dyDescent="0.25">
      <c r="A631" s="68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5.75" hidden="1" customHeight="1" x14ac:dyDescent="0.25">
      <c r="A632" s="68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5.75" hidden="1" customHeight="1" x14ac:dyDescent="0.25">
      <c r="A633" s="68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5.75" hidden="1" customHeight="1" x14ac:dyDescent="0.25">
      <c r="A634" s="68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5.75" hidden="1" customHeight="1" x14ac:dyDescent="0.25">
      <c r="A635" s="68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5.75" hidden="1" customHeight="1" x14ac:dyDescent="0.25">
      <c r="A636" s="68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5.75" hidden="1" customHeight="1" x14ac:dyDescent="0.25">
      <c r="A637" s="68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5.75" hidden="1" customHeight="1" x14ac:dyDescent="0.25">
      <c r="A638" s="68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5.75" hidden="1" customHeight="1" x14ac:dyDescent="0.25">
      <c r="A639" s="68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5.75" hidden="1" customHeight="1" x14ac:dyDescent="0.25">
      <c r="A640" s="68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5.75" hidden="1" customHeight="1" x14ac:dyDescent="0.25">
      <c r="A641" s="68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5.75" hidden="1" customHeight="1" x14ac:dyDescent="0.25">
      <c r="A642" s="68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5.75" hidden="1" customHeight="1" x14ac:dyDescent="0.25">
      <c r="A643" s="68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5.75" hidden="1" customHeight="1" x14ac:dyDescent="0.25">
      <c r="A644" s="68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5.75" hidden="1" customHeight="1" x14ac:dyDescent="0.25">
      <c r="A645" s="68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5.75" hidden="1" customHeight="1" x14ac:dyDescent="0.25">
      <c r="A646" s="68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5.75" hidden="1" customHeight="1" x14ac:dyDescent="0.25">
      <c r="A647" s="68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5.75" hidden="1" customHeight="1" x14ac:dyDescent="0.25">
      <c r="A648" s="68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5.75" hidden="1" customHeight="1" x14ac:dyDescent="0.25">
      <c r="A649" s="68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5.75" hidden="1" customHeight="1" x14ac:dyDescent="0.25">
      <c r="A650" s="68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5.75" hidden="1" customHeight="1" x14ac:dyDescent="0.25">
      <c r="A651" s="68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5.75" hidden="1" customHeight="1" x14ac:dyDescent="0.25">
      <c r="A652" s="68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5.75" hidden="1" customHeight="1" x14ac:dyDescent="0.25">
      <c r="A653" s="68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5.75" hidden="1" customHeight="1" x14ac:dyDescent="0.25">
      <c r="A654" s="68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5.75" hidden="1" customHeight="1" x14ac:dyDescent="0.25">
      <c r="A655" s="68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5.75" hidden="1" customHeight="1" x14ac:dyDescent="0.25">
      <c r="A656" s="68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5.75" hidden="1" customHeight="1" x14ac:dyDescent="0.25">
      <c r="A657" s="68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5.75" hidden="1" customHeight="1" x14ac:dyDescent="0.25">
      <c r="A658" s="68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5.75" hidden="1" customHeight="1" x14ac:dyDescent="0.25">
      <c r="A659" s="68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5.75" hidden="1" customHeight="1" x14ac:dyDescent="0.25">
      <c r="A660" s="68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5.75" hidden="1" customHeight="1" x14ac:dyDescent="0.25">
      <c r="A661" s="68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5.75" hidden="1" customHeight="1" x14ac:dyDescent="0.25">
      <c r="A662" s="68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5.75" hidden="1" customHeight="1" x14ac:dyDescent="0.25">
      <c r="A663" s="68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5.75" hidden="1" customHeight="1" x14ac:dyDescent="0.25">
      <c r="A664" s="68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5.75" hidden="1" customHeight="1" x14ac:dyDescent="0.25">
      <c r="A665" s="68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5.75" hidden="1" customHeight="1" x14ac:dyDescent="0.25">
      <c r="A666" s="68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5.75" hidden="1" customHeight="1" x14ac:dyDescent="0.25">
      <c r="A667" s="68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5.75" hidden="1" customHeight="1" x14ac:dyDescent="0.25">
      <c r="A668" s="68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5.75" hidden="1" customHeight="1" x14ac:dyDescent="0.25">
      <c r="A669" s="68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5.75" hidden="1" customHeight="1" x14ac:dyDescent="0.25">
      <c r="A670" s="68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5.75" hidden="1" customHeight="1" x14ac:dyDescent="0.25">
      <c r="A671" s="68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5.75" hidden="1" customHeight="1" x14ac:dyDescent="0.25">
      <c r="A672" s="68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5.75" hidden="1" customHeight="1" x14ac:dyDescent="0.25">
      <c r="A673" s="68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5.75" hidden="1" customHeight="1" x14ac:dyDescent="0.25">
      <c r="A674" s="68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5.75" hidden="1" customHeight="1" x14ac:dyDescent="0.25">
      <c r="A675" s="68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5.75" hidden="1" customHeight="1" x14ac:dyDescent="0.25">
      <c r="A676" s="68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5.75" hidden="1" customHeight="1" x14ac:dyDescent="0.25">
      <c r="A677" s="68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5.75" hidden="1" customHeight="1" x14ac:dyDescent="0.25">
      <c r="A678" s="68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5.75" hidden="1" customHeight="1" x14ac:dyDescent="0.25">
      <c r="A679" s="68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5.75" hidden="1" customHeight="1" x14ac:dyDescent="0.25">
      <c r="A680" s="68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5.75" hidden="1" customHeight="1" x14ac:dyDescent="0.25">
      <c r="A681" s="68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5.75" hidden="1" customHeight="1" x14ac:dyDescent="0.25">
      <c r="A682" s="68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5.75" hidden="1" customHeight="1" x14ac:dyDescent="0.25">
      <c r="A683" s="68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5.75" hidden="1" customHeight="1" x14ac:dyDescent="0.25">
      <c r="A684" s="68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5.75" hidden="1" customHeight="1" x14ac:dyDescent="0.25">
      <c r="A685" s="68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5.75" hidden="1" customHeight="1" x14ac:dyDescent="0.25">
      <c r="A686" s="68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5.75" hidden="1" customHeight="1" x14ac:dyDescent="0.25">
      <c r="A687" s="68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5.75" hidden="1" customHeight="1" x14ac:dyDescent="0.25">
      <c r="A688" s="68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5.75" hidden="1" customHeight="1" x14ac:dyDescent="0.25">
      <c r="A689" s="68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5.75" hidden="1" customHeight="1" x14ac:dyDescent="0.25">
      <c r="A690" s="68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5.75" hidden="1" customHeight="1" x14ac:dyDescent="0.25">
      <c r="A691" s="68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5.75" hidden="1" customHeight="1" x14ac:dyDescent="0.25">
      <c r="A692" s="68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5.75" hidden="1" customHeight="1" x14ac:dyDescent="0.25">
      <c r="A693" s="68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5.75" hidden="1" customHeight="1" x14ac:dyDescent="0.25">
      <c r="A694" s="68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5.75" hidden="1" customHeight="1" x14ac:dyDescent="0.25">
      <c r="A695" s="68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5.75" hidden="1" customHeight="1" x14ac:dyDescent="0.25">
      <c r="A696" s="68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5.75" hidden="1" customHeight="1" x14ac:dyDescent="0.25">
      <c r="A697" s="68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5.75" hidden="1" customHeight="1" x14ac:dyDescent="0.25">
      <c r="A698" s="68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5.75" hidden="1" customHeight="1" x14ac:dyDescent="0.25">
      <c r="A699" s="68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5.75" hidden="1" customHeight="1" x14ac:dyDescent="0.25">
      <c r="A700" s="68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5.75" hidden="1" customHeight="1" x14ac:dyDescent="0.25">
      <c r="A701" s="68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5.75" hidden="1" customHeight="1" x14ac:dyDescent="0.25">
      <c r="A702" s="68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5.75" hidden="1" customHeight="1" x14ac:dyDescent="0.25">
      <c r="A703" s="68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5.75" hidden="1" customHeight="1" x14ac:dyDescent="0.25">
      <c r="A704" s="68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5.75" hidden="1" customHeight="1" x14ac:dyDescent="0.25">
      <c r="A705" s="68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5.75" hidden="1" customHeight="1" x14ac:dyDescent="0.25">
      <c r="A706" s="68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5.75" hidden="1" customHeight="1" x14ac:dyDescent="0.25">
      <c r="A707" s="68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5.75" hidden="1" customHeight="1" x14ac:dyDescent="0.25">
      <c r="A708" s="68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5.75" hidden="1" customHeight="1" x14ac:dyDescent="0.25">
      <c r="A709" s="68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5.75" hidden="1" customHeight="1" x14ac:dyDescent="0.25">
      <c r="A710" s="68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5.75" hidden="1" customHeight="1" x14ac:dyDescent="0.25">
      <c r="A711" s="68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5.75" hidden="1" customHeight="1" x14ac:dyDescent="0.25">
      <c r="A712" s="68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5.75" hidden="1" customHeight="1" x14ac:dyDescent="0.25">
      <c r="A713" s="68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5.75" hidden="1" customHeight="1" x14ac:dyDescent="0.25">
      <c r="A714" s="68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5.75" hidden="1" customHeight="1" x14ac:dyDescent="0.25">
      <c r="A715" s="68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5.75" hidden="1" customHeight="1" x14ac:dyDescent="0.25">
      <c r="A716" s="68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5.75" hidden="1" customHeight="1" x14ac:dyDescent="0.25">
      <c r="A717" s="68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5.75" hidden="1" customHeight="1" x14ac:dyDescent="0.25">
      <c r="A718" s="68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5.75" hidden="1" customHeight="1" x14ac:dyDescent="0.25">
      <c r="A719" s="68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5.75" hidden="1" customHeight="1" x14ac:dyDescent="0.25">
      <c r="A720" s="68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5.75" hidden="1" customHeight="1" x14ac:dyDescent="0.25">
      <c r="A721" s="68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5.75" hidden="1" customHeight="1" x14ac:dyDescent="0.25">
      <c r="A722" s="68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5.75" hidden="1" customHeight="1" x14ac:dyDescent="0.25">
      <c r="A723" s="68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5.75" hidden="1" customHeight="1" x14ac:dyDescent="0.25">
      <c r="A724" s="68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5.75" hidden="1" customHeight="1" x14ac:dyDescent="0.25">
      <c r="A725" s="68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5.75" hidden="1" customHeight="1" x14ac:dyDescent="0.25">
      <c r="A726" s="68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5.75" hidden="1" customHeight="1" x14ac:dyDescent="0.25">
      <c r="A727" s="68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5.75" hidden="1" customHeight="1" x14ac:dyDescent="0.25">
      <c r="A728" s="68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5.75" hidden="1" customHeight="1" x14ac:dyDescent="0.25">
      <c r="A729" s="68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5.75" hidden="1" customHeight="1" x14ac:dyDescent="0.25">
      <c r="A730" s="68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5.75" hidden="1" customHeight="1" x14ac:dyDescent="0.25">
      <c r="A731" s="68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5.75" hidden="1" customHeight="1" x14ac:dyDescent="0.25">
      <c r="A732" s="68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5.75" hidden="1" customHeight="1" x14ac:dyDescent="0.25">
      <c r="A733" s="68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5.75" hidden="1" customHeight="1" x14ac:dyDescent="0.25">
      <c r="A734" s="68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5.75" hidden="1" customHeight="1" x14ac:dyDescent="0.25">
      <c r="A735" s="68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5.75" hidden="1" customHeight="1" x14ac:dyDescent="0.25">
      <c r="A736" s="68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5.75" hidden="1" customHeight="1" x14ac:dyDescent="0.25">
      <c r="A737" s="68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5.75" hidden="1" customHeight="1" x14ac:dyDescent="0.25">
      <c r="A738" s="68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5.75" hidden="1" customHeight="1" x14ac:dyDescent="0.25">
      <c r="A739" s="68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5.75" hidden="1" customHeight="1" x14ac:dyDescent="0.25">
      <c r="A740" s="68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5.75" hidden="1" customHeight="1" x14ac:dyDescent="0.25">
      <c r="A741" s="68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5.75" hidden="1" customHeight="1" x14ac:dyDescent="0.25">
      <c r="A742" s="68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5.75" hidden="1" customHeight="1" x14ac:dyDescent="0.25">
      <c r="A743" s="68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5.75" hidden="1" customHeight="1" x14ac:dyDescent="0.25">
      <c r="A744" s="68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5.75" hidden="1" customHeight="1" x14ac:dyDescent="0.25">
      <c r="A745" s="68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5.75" hidden="1" customHeight="1" x14ac:dyDescent="0.25">
      <c r="A746" s="68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5.75" hidden="1" customHeight="1" x14ac:dyDescent="0.25">
      <c r="A747" s="68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5.75" hidden="1" customHeight="1" x14ac:dyDescent="0.25">
      <c r="A748" s="68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5.75" hidden="1" customHeight="1" x14ac:dyDescent="0.25">
      <c r="A749" s="68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5.75" hidden="1" customHeight="1" x14ac:dyDescent="0.25">
      <c r="A750" s="68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5.75" hidden="1" customHeight="1" x14ac:dyDescent="0.25">
      <c r="A751" s="68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5.75" hidden="1" customHeight="1" x14ac:dyDescent="0.25">
      <c r="A752" s="68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5.75" hidden="1" customHeight="1" x14ac:dyDescent="0.25">
      <c r="A753" s="68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5.75" hidden="1" customHeight="1" x14ac:dyDescent="0.25">
      <c r="A754" s="68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5.75" hidden="1" customHeight="1" x14ac:dyDescent="0.25">
      <c r="A755" s="68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5.75" hidden="1" customHeight="1" x14ac:dyDescent="0.25">
      <c r="A756" s="68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5.75" hidden="1" customHeight="1" x14ac:dyDescent="0.25">
      <c r="A757" s="68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5.75" hidden="1" customHeight="1" x14ac:dyDescent="0.25">
      <c r="A758" s="68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5.75" hidden="1" customHeight="1" x14ac:dyDescent="0.25">
      <c r="A759" s="68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5.75" hidden="1" customHeight="1" x14ac:dyDescent="0.25">
      <c r="A760" s="68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5.75" hidden="1" customHeight="1" x14ac:dyDescent="0.25">
      <c r="A761" s="68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5.75" hidden="1" customHeight="1" x14ac:dyDescent="0.25">
      <c r="A762" s="68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5.75" hidden="1" customHeight="1" x14ac:dyDescent="0.25">
      <c r="A763" s="68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5.75" hidden="1" customHeight="1" x14ac:dyDescent="0.25">
      <c r="A764" s="68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5.75" hidden="1" customHeight="1" x14ac:dyDescent="0.25">
      <c r="A765" s="68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5.75" hidden="1" customHeight="1" x14ac:dyDescent="0.25">
      <c r="A766" s="68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5.75" hidden="1" customHeight="1" x14ac:dyDescent="0.25">
      <c r="A767" s="68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5.75" hidden="1" customHeight="1" x14ac:dyDescent="0.25">
      <c r="A768" s="68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5.75" hidden="1" customHeight="1" x14ac:dyDescent="0.25">
      <c r="A769" s="68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5.75" hidden="1" customHeight="1" x14ac:dyDescent="0.25">
      <c r="A770" s="68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5.75" hidden="1" customHeight="1" x14ac:dyDescent="0.25">
      <c r="A771" s="68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5.75" hidden="1" customHeight="1" x14ac:dyDescent="0.25">
      <c r="A772" s="68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5.75" hidden="1" customHeight="1" x14ac:dyDescent="0.25">
      <c r="A773" s="68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5.75" hidden="1" customHeight="1" x14ac:dyDescent="0.25">
      <c r="A774" s="68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5.75" hidden="1" customHeight="1" x14ac:dyDescent="0.25">
      <c r="A775" s="68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5.75" hidden="1" customHeight="1" x14ac:dyDescent="0.25">
      <c r="A776" s="68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5.75" hidden="1" customHeight="1" x14ac:dyDescent="0.25">
      <c r="A777" s="68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5.75" hidden="1" customHeight="1" x14ac:dyDescent="0.25">
      <c r="A778" s="68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5.75" hidden="1" customHeight="1" x14ac:dyDescent="0.25">
      <c r="A779" s="68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5.75" hidden="1" customHeight="1" x14ac:dyDescent="0.25">
      <c r="A780" s="68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5.75" hidden="1" customHeight="1" x14ac:dyDescent="0.25">
      <c r="A781" s="68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5.75" hidden="1" customHeight="1" x14ac:dyDescent="0.25">
      <c r="A782" s="68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5.75" hidden="1" customHeight="1" x14ac:dyDescent="0.25">
      <c r="A783" s="68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5.75" hidden="1" customHeight="1" x14ac:dyDescent="0.25">
      <c r="A784" s="68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5.75" hidden="1" customHeight="1" x14ac:dyDescent="0.25">
      <c r="A785" s="68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5.75" hidden="1" customHeight="1" x14ac:dyDescent="0.25">
      <c r="A786" s="68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5.75" hidden="1" customHeight="1" x14ac:dyDescent="0.25">
      <c r="A787" s="68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5.75" hidden="1" customHeight="1" x14ac:dyDescent="0.25">
      <c r="A788" s="68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5.75" hidden="1" customHeight="1" x14ac:dyDescent="0.25">
      <c r="A789" s="68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5.75" hidden="1" customHeight="1" x14ac:dyDescent="0.25">
      <c r="A790" s="68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5.75" hidden="1" customHeight="1" x14ac:dyDescent="0.25">
      <c r="A791" s="68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5.75" hidden="1" customHeight="1" x14ac:dyDescent="0.25">
      <c r="A792" s="68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5.75" hidden="1" customHeight="1" x14ac:dyDescent="0.25">
      <c r="A793" s="68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5.75" hidden="1" customHeight="1" x14ac:dyDescent="0.25">
      <c r="A794" s="68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5.75" hidden="1" customHeight="1" x14ac:dyDescent="0.25">
      <c r="A795" s="68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5.75" hidden="1" customHeight="1" x14ac:dyDescent="0.25">
      <c r="A796" s="68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5.75" hidden="1" customHeight="1" x14ac:dyDescent="0.25">
      <c r="A797" s="68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5.75" hidden="1" customHeight="1" x14ac:dyDescent="0.25">
      <c r="A798" s="68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5.75" hidden="1" customHeight="1" x14ac:dyDescent="0.25">
      <c r="A799" s="68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5.75" hidden="1" customHeight="1" x14ac:dyDescent="0.25">
      <c r="A800" s="68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5.75" hidden="1" customHeight="1" x14ac:dyDescent="0.25">
      <c r="A801" s="68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5.75" hidden="1" customHeight="1" x14ac:dyDescent="0.25">
      <c r="A802" s="68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5.75" hidden="1" customHeight="1" x14ac:dyDescent="0.25">
      <c r="A803" s="68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5.75" hidden="1" customHeight="1" x14ac:dyDescent="0.25">
      <c r="A804" s="68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5.75" hidden="1" customHeight="1" x14ac:dyDescent="0.25">
      <c r="A805" s="68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5.75" hidden="1" customHeight="1" x14ac:dyDescent="0.25">
      <c r="A806" s="68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5.75" hidden="1" customHeight="1" x14ac:dyDescent="0.25">
      <c r="A807" s="68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5.75" hidden="1" customHeight="1" x14ac:dyDescent="0.25">
      <c r="A808" s="68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5.75" hidden="1" customHeight="1" x14ac:dyDescent="0.25">
      <c r="A809" s="68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5.75" hidden="1" customHeight="1" x14ac:dyDescent="0.25">
      <c r="A810" s="68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5.75" hidden="1" customHeight="1" x14ac:dyDescent="0.25">
      <c r="A811" s="68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5.75" hidden="1" customHeight="1" x14ac:dyDescent="0.25">
      <c r="A812" s="68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5.75" hidden="1" customHeight="1" x14ac:dyDescent="0.25">
      <c r="A813" s="68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5.75" hidden="1" customHeight="1" x14ac:dyDescent="0.25">
      <c r="A814" s="68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5.75" hidden="1" customHeight="1" x14ac:dyDescent="0.25">
      <c r="A815" s="68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5.75" hidden="1" customHeight="1" x14ac:dyDescent="0.25">
      <c r="A816" s="68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5.75" hidden="1" customHeight="1" x14ac:dyDescent="0.25">
      <c r="A817" s="68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5.75" hidden="1" customHeight="1" x14ac:dyDescent="0.25">
      <c r="A818" s="68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5.75" hidden="1" customHeight="1" x14ac:dyDescent="0.25">
      <c r="A819" s="68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5.75" hidden="1" customHeight="1" x14ac:dyDescent="0.25">
      <c r="A820" s="68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5.75" hidden="1" customHeight="1" x14ac:dyDescent="0.25">
      <c r="A821" s="68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5.75" hidden="1" customHeight="1" x14ac:dyDescent="0.25">
      <c r="A822" s="68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5.75" hidden="1" customHeight="1" x14ac:dyDescent="0.25">
      <c r="A823" s="68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5.75" hidden="1" customHeight="1" x14ac:dyDescent="0.25">
      <c r="A824" s="68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5.75" hidden="1" customHeight="1" x14ac:dyDescent="0.25">
      <c r="A825" s="68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5.75" hidden="1" customHeight="1" x14ac:dyDescent="0.25">
      <c r="A826" s="68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5.75" hidden="1" customHeight="1" x14ac:dyDescent="0.25">
      <c r="A827" s="68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5.75" hidden="1" customHeight="1" x14ac:dyDescent="0.25">
      <c r="A828" s="68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5.75" hidden="1" customHeight="1" x14ac:dyDescent="0.25">
      <c r="A829" s="68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5.75" hidden="1" customHeight="1" x14ac:dyDescent="0.25">
      <c r="A830" s="68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5.75" hidden="1" customHeight="1" x14ac:dyDescent="0.25">
      <c r="A831" s="68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5.75" hidden="1" customHeight="1" x14ac:dyDescent="0.25">
      <c r="A832" s="68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5.75" hidden="1" customHeight="1" x14ac:dyDescent="0.25">
      <c r="A833" s="68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5.75" hidden="1" customHeight="1" x14ac:dyDescent="0.25">
      <c r="A834" s="68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5.75" hidden="1" customHeight="1" x14ac:dyDescent="0.25">
      <c r="A835" s="68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5.75" hidden="1" customHeight="1" x14ac:dyDescent="0.25">
      <c r="A836" s="68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5.75" hidden="1" customHeight="1" x14ac:dyDescent="0.25">
      <c r="A837" s="68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5.75" hidden="1" customHeight="1" x14ac:dyDescent="0.25">
      <c r="A838" s="68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5.75" hidden="1" customHeight="1" x14ac:dyDescent="0.25">
      <c r="A839" s="68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5.75" hidden="1" customHeight="1" x14ac:dyDescent="0.25">
      <c r="A840" s="68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5.75" hidden="1" customHeight="1" x14ac:dyDescent="0.25">
      <c r="A841" s="68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5.75" hidden="1" customHeight="1" x14ac:dyDescent="0.25">
      <c r="A842" s="68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5.75" hidden="1" customHeight="1" x14ac:dyDescent="0.25">
      <c r="A843" s="68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5.75" hidden="1" customHeight="1" x14ac:dyDescent="0.25">
      <c r="A844" s="68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5.75" hidden="1" customHeight="1" x14ac:dyDescent="0.25">
      <c r="A845" s="68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5.75" hidden="1" customHeight="1" x14ac:dyDescent="0.25">
      <c r="A846" s="68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5.75" hidden="1" customHeight="1" x14ac:dyDescent="0.25">
      <c r="A847" s="68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5.75" hidden="1" customHeight="1" x14ac:dyDescent="0.25">
      <c r="A848" s="68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5.75" hidden="1" customHeight="1" x14ac:dyDescent="0.25">
      <c r="A849" s="68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5.75" hidden="1" customHeight="1" x14ac:dyDescent="0.25">
      <c r="A850" s="68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5.75" hidden="1" customHeight="1" x14ac:dyDescent="0.25">
      <c r="A851" s="68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5.75" hidden="1" customHeight="1" x14ac:dyDescent="0.25">
      <c r="A852" s="68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5.75" hidden="1" customHeight="1" x14ac:dyDescent="0.25">
      <c r="A853" s="68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5.75" hidden="1" customHeight="1" x14ac:dyDescent="0.25">
      <c r="A854" s="68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5.75" hidden="1" customHeight="1" x14ac:dyDescent="0.25">
      <c r="A855" s="68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5.75" hidden="1" customHeight="1" x14ac:dyDescent="0.25">
      <c r="A856" s="68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5.75" hidden="1" customHeight="1" x14ac:dyDescent="0.25">
      <c r="A857" s="68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5.75" hidden="1" customHeight="1" x14ac:dyDescent="0.25">
      <c r="A858" s="68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5.75" hidden="1" customHeight="1" x14ac:dyDescent="0.25">
      <c r="A859" s="68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5.75" hidden="1" customHeight="1" x14ac:dyDescent="0.25">
      <c r="A860" s="68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5.75" hidden="1" customHeight="1" x14ac:dyDescent="0.25">
      <c r="A861" s="68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5.75" hidden="1" customHeight="1" x14ac:dyDescent="0.25">
      <c r="A862" s="68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5.75" hidden="1" customHeight="1" x14ac:dyDescent="0.25">
      <c r="A863" s="68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5.75" hidden="1" customHeight="1" x14ac:dyDescent="0.25">
      <c r="A864" s="68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5.75" hidden="1" customHeight="1" x14ac:dyDescent="0.25">
      <c r="A865" s="68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5.75" hidden="1" customHeight="1" x14ac:dyDescent="0.25">
      <c r="A866" s="68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5.75" hidden="1" customHeight="1" x14ac:dyDescent="0.25">
      <c r="A867" s="68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5.75" hidden="1" customHeight="1" x14ac:dyDescent="0.25">
      <c r="A868" s="68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5.75" hidden="1" customHeight="1" x14ac:dyDescent="0.25">
      <c r="A869" s="68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5.75" hidden="1" customHeight="1" x14ac:dyDescent="0.25">
      <c r="A870" s="68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5.75" hidden="1" customHeight="1" x14ac:dyDescent="0.25">
      <c r="A871" s="68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5.75" hidden="1" customHeight="1" x14ac:dyDescent="0.25">
      <c r="A872" s="68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5.75" hidden="1" customHeight="1" x14ac:dyDescent="0.25">
      <c r="A873" s="68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5.75" hidden="1" customHeight="1" x14ac:dyDescent="0.25">
      <c r="A874" s="68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5.75" hidden="1" customHeight="1" x14ac:dyDescent="0.25">
      <c r="A875" s="68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5.75" hidden="1" customHeight="1" x14ac:dyDescent="0.25">
      <c r="A876" s="68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5.75" hidden="1" customHeight="1" x14ac:dyDescent="0.25">
      <c r="A877" s="68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5.75" hidden="1" customHeight="1" x14ac:dyDescent="0.25">
      <c r="A878" s="68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5.75" hidden="1" customHeight="1" x14ac:dyDescent="0.25">
      <c r="A879" s="68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5.75" hidden="1" customHeight="1" x14ac:dyDescent="0.25">
      <c r="A880" s="68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5.75" hidden="1" customHeight="1" x14ac:dyDescent="0.25">
      <c r="A881" s="68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5.75" hidden="1" customHeight="1" x14ac:dyDescent="0.25">
      <c r="A882" s="68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5.75" hidden="1" customHeight="1" x14ac:dyDescent="0.25">
      <c r="A883" s="68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5.75" hidden="1" customHeight="1" x14ac:dyDescent="0.25">
      <c r="A884" s="68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5.75" hidden="1" customHeight="1" x14ac:dyDescent="0.25">
      <c r="A885" s="68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5.75" hidden="1" customHeight="1" x14ac:dyDescent="0.25">
      <c r="A886" s="68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5.75" hidden="1" customHeight="1" x14ac:dyDescent="0.25">
      <c r="A887" s="68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5.75" hidden="1" customHeight="1" x14ac:dyDescent="0.25">
      <c r="A888" s="68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5.75" hidden="1" customHeight="1" x14ac:dyDescent="0.25">
      <c r="A889" s="68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5.75" hidden="1" customHeight="1" x14ac:dyDescent="0.25">
      <c r="A890" s="68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5.75" hidden="1" customHeight="1" x14ac:dyDescent="0.25">
      <c r="A891" s="68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5.75" hidden="1" customHeight="1" x14ac:dyDescent="0.25">
      <c r="A892" s="68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5.75" hidden="1" customHeight="1" x14ac:dyDescent="0.25">
      <c r="A893" s="68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5.75" hidden="1" customHeight="1" x14ac:dyDescent="0.25">
      <c r="A894" s="68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5.75" hidden="1" customHeight="1" x14ac:dyDescent="0.25">
      <c r="A895" s="68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5.75" hidden="1" customHeight="1" x14ac:dyDescent="0.25">
      <c r="A896" s="68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5.75" hidden="1" customHeight="1" x14ac:dyDescent="0.25">
      <c r="A897" s="68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5.75" hidden="1" customHeight="1" x14ac:dyDescent="0.25">
      <c r="A898" s="68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5.75" hidden="1" customHeight="1" x14ac:dyDescent="0.25">
      <c r="A899" s="68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5.75" hidden="1" customHeight="1" x14ac:dyDescent="0.25">
      <c r="A900" s="68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5.75" hidden="1" customHeight="1" x14ac:dyDescent="0.25">
      <c r="A901" s="68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5.75" hidden="1" customHeight="1" x14ac:dyDescent="0.25">
      <c r="A902" s="68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5.75" hidden="1" customHeight="1" x14ac:dyDescent="0.25">
      <c r="A903" s="68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5.75" hidden="1" customHeight="1" x14ac:dyDescent="0.25">
      <c r="A904" s="68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5.75" hidden="1" customHeight="1" x14ac:dyDescent="0.25">
      <c r="A905" s="68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5.75" hidden="1" customHeight="1" x14ac:dyDescent="0.25">
      <c r="A906" s="68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5.75" hidden="1" customHeight="1" x14ac:dyDescent="0.25">
      <c r="A907" s="68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5.75" hidden="1" customHeight="1" x14ac:dyDescent="0.25">
      <c r="A908" s="68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5.75" hidden="1" customHeight="1" x14ac:dyDescent="0.25">
      <c r="A909" s="68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5.75" hidden="1" customHeight="1" x14ac:dyDescent="0.25">
      <c r="A910" s="68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5.75" hidden="1" customHeight="1" x14ac:dyDescent="0.25">
      <c r="A911" s="68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5.75" hidden="1" customHeight="1" x14ac:dyDescent="0.25">
      <c r="A912" s="68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5.75" hidden="1" customHeight="1" x14ac:dyDescent="0.25">
      <c r="A913" s="68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5.75" hidden="1" customHeight="1" x14ac:dyDescent="0.25">
      <c r="A914" s="68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5.75" hidden="1" customHeight="1" x14ac:dyDescent="0.25">
      <c r="A915" s="68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5.75" hidden="1" customHeight="1" x14ac:dyDescent="0.25">
      <c r="A916" s="68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5.75" hidden="1" customHeight="1" x14ac:dyDescent="0.25">
      <c r="A917" s="68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5.75" hidden="1" customHeight="1" x14ac:dyDescent="0.25">
      <c r="A918" s="68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5.75" hidden="1" customHeight="1" x14ac:dyDescent="0.25">
      <c r="A919" s="68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5.75" hidden="1" customHeight="1" x14ac:dyDescent="0.25">
      <c r="A920" s="68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5.75" hidden="1" customHeight="1" x14ac:dyDescent="0.25">
      <c r="A921" s="68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5.75" hidden="1" customHeight="1" x14ac:dyDescent="0.25">
      <c r="A922" s="68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5.75" hidden="1" customHeight="1" x14ac:dyDescent="0.25">
      <c r="A923" s="68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5.75" hidden="1" customHeight="1" x14ac:dyDescent="0.25">
      <c r="A924" s="68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5.75" hidden="1" customHeight="1" x14ac:dyDescent="0.25">
      <c r="A925" s="68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5.75" hidden="1" customHeight="1" x14ac:dyDescent="0.25">
      <c r="A926" s="68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5.75" hidden="1" customHeight="1" x14ac:dyDescent="0.25">
      <c r="A927" s="68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5.75" hidden="1" customHeight="1" x14ac:dyDescent="0.25">
      <c r="A928" s="68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5.75" hidden="1" customHeight="1" x14ac:dyDescent="0.25">
      <c r="A929" s="68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5.75" hidden="1" customHeight="1" x14ac:dyDescent="0.25">
      <c r="A930" s="68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5.75" hidden="1" customHeight="1" x14ac:dyDescent="0.25">
      <c r="A931" s="68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5.75" hidden="1" customHeight="1" x14ac:dyDescent="0.25">
      <c r="A932" s="68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5.75" hidden="1" customHeight="1" x14ac:dyDescent="0.25">
      <c r="A933" s="68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5.75" hidden="1" customHeight="1" x14ac:dyDescent="0.25">
      <c r="A934" s="68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5.75" hidden="1" customHeight="1" x14ac:dyDescent="0.25">
      <c r="A935" s="68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5.75" hidden="1" customHeight="1" x14ac:dyDescent="0.25">
      <c r="A936" s="68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5.75" hidden="1" customHeight="1" x14ac:dyDescent="0.25">
      <c r="A937" s="68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5.75" hidden="1" customHeight="1" x14ac:dyDescent="0.25">
      <c r="A938" s="68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5.75" hidden="1" customHeight="1" x14ac:dyDescent="0.25">
      <c r="A939" s="68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5.75" hidden="1" customHeight="1" x14ac:dyDescent="0.25">
      <c r="A940" s="68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5.75" hidden="1" customHeight="1" x14ac:dyDescent="0.25">
      <c r="A941" s="68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5.75" hidden="1" customHeight="1" x14ac:dyDescent="0.25">
      <c r="A942" s="68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5.75" hidden="1" customHeight="1" x14ac:dyDescent="0.25">
      <c r="A943" s="68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5.75" hidden="1" customHeight="1" x14ac:dyDescent="0.25">
      <c r="A944" s="68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5.75" hidden="1" customHeight="1" x14ac:dyDescent="0.25">
      <c r="A945" s="68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5.75" hidden="1" customHeight="1" x14ac:dyDescent="0.25">
      <c r="A946" s="68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5.75" hidden="1" customHeight="1" x14ac:dyDescent="0.25">
      <c r="A947" s="68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5.75" hidden="1" customHeight="1" x14ac:dyDescent="0.25">
      <c r="A948" s="68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5.75" hidden="1" customHeight="1" x14ac:dyDescent="0.25">
      <c r="A949" s="68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5.75" hidden="1" customHeight="1" x14ac:dyDescent="0.25">
      <c r="A950" s="68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5.75" hidden="1" customHeight="1" x14ac:dyDescent="0.25">
      <c r="A951" s="68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5.75" hidden="1" customHeight="1" x14ac:dyDescent="0.25">
      <c r="A952" s="68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5.75" hidden="1" customHeight="1" x14ac:dyDescent="0.25">
      <c r="A953" s="68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5.75" hidden="1" customHeight="1" x14ac:dyDescent="0.25">
      <c r="A954" s="68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5.75" hidden="1" customHeight="1" x14ac:dyDescent="0.25">
      <c r="A955" s="68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5.75" hidden="1" customHeight="1" x14ac:dyDescent="0.25">
      <c r="A956" s="68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5.75" hidden="1" customHeight="1" x14ac:dyDescent="0.25">
      <c r="A957" s="68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5.75" hidden="1" customHeight="1" x14ac:dyDescent="0.25">
      <c r="A958" s="68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5.75" hidden="1" customHeight="1" x14ac:dyDescent="0.25">
      <c r="A959" s="68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5.75" hidden="1" customHeight="1" x14ac:dyDescent="0.25">
      <c r="A960" s="68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5.75" hidden="1" customHeight="1" x14ac:dyDescent="0.25">
      <c r="A961" s="68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5.75" hidden="1" customHeight="1" x14ac:dyDescent="0.25">
      <c r="A962" s="68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5.75" hidden="1" customHeight="1" x14ac:dyDescent="0.25">
      <c r="A963" s="68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5.75" hidden="1" customHeight="1" x14ac:dyDescent="0.25">
      <c r="A964" s="68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5.75" hidden="1" customHeight="1" x14ac:dyDescent="0.25">
      <c r="A965" s="68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5.75" hidden="1" customHeight="1" x14ac:dyDescent="0.25">
      <c r="A966" s="68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5.75" hidden="1" customHeight="1" x14ac:dyDescent="0.25">
      <c r="A967" s="68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5.75" hidden="1" customHeight="1" x14ac:dyDescent="0.25">
      <c r="A968" s="68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5.75" hidden="1" customHeight="1" x14ac:dyDescent="0.25">
      <c r="A969" s="68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5.75" hidden="1" customHeight="1" x14ac:dyDescent="0.25">
      <c r="A970" s="68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5.75" hidden="1" customHeight="1" x14ac:dyDescent="0.25">
      <c r="A971" s="68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5.75" hidden="1" customHeight="1" x14ac:dyDescent="0.25">
      <c r="A972" s="68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5.75" hidden="1" customHeight="1" x14ac:dyDescent="0.25">
      <c r="A973" s="68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5.75" hidden="1" customHeight="1" x14ac:dyDescent="0.25">
      <c r="A974" s="68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5.75" hidden="1" customHeight="1" x14ac:dyDescent="0.25">
      <c r="A975" s="68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5.75" hidden="1" customHeight="1" x14ac:dyDescent="0.25">
      <c r="A976" s="68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5.75" hidden="1" customHeight="1" x14ac:dyDescent="0.25">
      <c r="A977" s="68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5.75" hidden="1" customHeight="1" x14ac:dyDescent="0.25">
      <c r="A978" s="68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5.75" hidden="1" customHeight="1" x14ac:dyDescent="0.25">
      <c r="A979" s="68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5.75" hidden="1" customHeight="1" x14ac:dyDescent="0.25">
      <c r="A980" s="68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5.75" hidden="1" customHeight="1" x14ac:dyDescent="0.25">
      <c r="A981" s="68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5.75" hidden="1" customHeight="1" x14ac:dyDescent="0.25">
      <c r="A982" s="68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5.75" hidden="1" customHeight="1" x14ac:dyDescent="0.25">
      <c r="A983" s="68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5.75" hidden="1" customHeight="1" x14ac:dyDescent="0.25">
      <c r="A984" s="68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5.75" hidden="1" customHeight="1" x14ac:dyDescent="0.25">
      <c r="A985" s="68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5.75" hidden="1" customHeight="1" x14ac:dyDescent="0.25">
      <c r="A986" s="68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5.75" hidden="1" customHeight="1" x14ac:dyDescent="0.25">
      <c r="A987" s="68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5.75" hidden="1" customHeight="1" x14ac:dyDescent="0.25">
      <c r="A988" s="68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5.75" hidden="1" customHeight="1" x14ac:dyDescent="0.25">
      <c r="A989" s="68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5.75" hidden="1" customHeight="1" x14ac:dyDescent="0.25">
      <c r="A990" s="68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5.75" hidden="1" customHeight="1" x14ac:dyDescent="0.25">
      <c r="A991" s="68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5.75" hidden="1" customHeight="1" x14ac:dyDescent="0.25">
      <c r="A992" s="68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5.75" hidden="1" customHeight="1" x14ac:dyDescent="0.25">
      <c r="A993" s="68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5.75" hidden="1" customHeight="1" x14ac:dyDescent="0.25">
      <c r="A994" s="68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5.75" hidden="1" customHeight="1" x14ac:dyDescent="0.25">
      <c r="A995" s="68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5.75" hidden="1" customHeight="1" x14ac:dyDescent="0.25">
      <c r="A996" s="68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5.75" hidden="1" customHeight="1" x14ac:dyDescent="0.25">
      <c r="A997" s="68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5.75" hidden="1" customHeight="1" x14ac:dyDescent="0.25">
      <c r="A998" s="68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5.75" hidden="1" customHeight="1" x14ac:dyDescent="0.25">
      <c r="A999" s="68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5.75" hidden="1" customHeight="1" x14ac:dyDescent="0.25">
      <c r="A1000" s="68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  <row r="1001" spans="1:26" ht="15.75" hidden="1" customHeight="1" x14ac:dyDescent="0.25">
      <c r="A1001" s="68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</row>
  </sheetData>
  <sheetProtection algorithmName="SHA-512" hashValue="E+MtUUvtfzsui+GunFF+5dsPzphTOiaFLFd7npiG6bAMKZZlkSZzZpKfIFRnYpCnJQfykT43xkVIhY3OeLID8w==" saltValue="Kafy/Timz5RLumQ2MsoSaQ==" spinCount="100000" sheet="1" objects="1" scenarios="1"/>
  <mergeCells count="4">
    <mergeCell ref="B2:C2"/>
    <mergeCell ref="B3:C3"/>
    <mergeCell ref="A5:D7"/>
    <mergeCell ref="A8:B8"/>
  </mergeCells>
  <conditionalFormatting sqref="A10:D10">
    <cfRule type="expression" dxfId="5" priority="4">
      <formula>$A10&lt;&gt;""</formula>
    </cfRule>
  </conditionalFormatting>
  <conditionalFormatting sqref="A11:D11">
    <cfRule type="expression" dxfId="4" priority="3">
      <formula>$A11&lt;&gt;""</formula>
    </cfRule>
  </conditionalFormatting>
  <conditionalFormatting sqref="A12:D12">
    <cfRule type="expression" dxfId="3" priority="2">
      <formula>$A12&lt;&gt;""</formula>
    </cfRule>
  </conditionalFormatting>
  <conditionalFormatting sqref="A13:D209">
    <cfRule type="expression" dxfId="2" priority="1">
      <formula>$A13&lt;&gt;""</formula>
    </cfRule>
  </conditionalFormatting>
  <pageMargins left="0.23622047244094491" right="0.19685039370078741" top="0.27559055118110237" bottom="0.19685039370078741" header="0" footer="0"/>
  <pageSetup paperSize="9" orientation="portrait" r:id="rId1"/>
  <headerFooter>
    <oddFooter>&amp;C= Elección de Jóvenes Partido Colorado - Año 2022 =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INSTRUCCIONES</vt:lpstr>
      <vt:lpstr>Ingreso_NACIONAL</vt:lpstr>
      <vt:lpstr>Planilla NACIONAL</vt:lpstr>
      <vt:lpstr>Ingreso_DEPARTAMENTAL</vt:lpstr>
      <vt:lpstr>Planilla DEPARTAMENTAL</vt:lpstr>
      <vt:lpstr>'Planilla DEPARTAMENTAL'!Títulos_a_imprimir</vt:lpstr>
      <vt:lpstr>'Planilla NACIONAL'!Títulos_a_imprimir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Juan Carlos Sandín</cp:lastModifiedBy>
  <cp:lastPrinted>2022-09-28T23:47:46Z</cp:lastPrinted>
  <dcterms:created xsi:type="dcterms:W3CDTF">2022-08-26T17:18:12Z</dcterms:created>
  <dcterms:modified xsi:type="dcterms:W3CDTF">2022-10-03T16:16:06Z</dcterms:modified>
</cp:coreProperties>
</file>